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4055" windowHeight="7920" activeTab="0"/>
  </bookViews>
  <sheets>
    <sheet name="Заявка" sheetId="1" r:id="rId1"/>
    <sheet name="Квитанция ПД-4" sheetId="2" r:id="rId2"/>
    <sheet name="Счет" sheetId="3" r:id="rId3"/>
    <sheet name="S" sheetId="4" r:id="rId4"/>
  </sheets>
  <definedNames>
    <definedName name="gd">'S'!$B:$C</definedName>
    <definedName name="gdd">'S'!$B:$D</definedName>
    <definedName name="rn">'Заявка'!#REF!</definedName>
    <definedName name="tm">'Заявка'!$E$4</definedName>
    <definedName name="vznos">'Заявка'!$K$1:$L$36</definedName>
    <definedName name="vznos1">'Заявка'!$K$1:$L$39</definedName>
  </definedNames>
  <calcPr fullCalcOnLoad="1"/>
</workbook>
</file>

<file path=xl/sharedStrings.xml><?xml version="1.0" encoding="utf-8"?>
<sst xmlns="http://schemas.openxmlformats.org/spreadsheetml/2006/main" count="146" uniqueCount="111">
  <si>
    <t>Номер
п\п</t>
  </si>
  <si>
    <t>Год рождения</t>
  </si>
  <si>
    <t>Фамилия</t>
  </si>
  <si>
    <t>Имя</t>
  </si>
  <si>
    <t xml:space="preserve">от команды:  </t>
  </si>
  <si>
    <t xml:space="preserve">Представитель:  </t>
  </si>
  <si>
    <t xml:space="preserve">Адрес e-mail для связи:  </t>
  </si>
  <si>
    <t xml:space="preserve">Контактный телефон:  </t>
  </si>
  <si>
    <t>Группа</t>
  </si>
  <si>
    <t>Разряд</t>
  </si>
  <si>
    <t>М10</t>
  </si>
  <si>
    <t>М21А</t>
  </si>
  <si>
    <t>М50</t>
  </si>
  <si>
    <t>М55</t>
  </si>
  <si>
    <t>М60</t>
  </si>
  <si>
    <t>М65</t>
  </si>
  <si>
    <t>М70</t>
  </si>
  <si>
    <t>М75</t>
  </si>
  <si>
    <t>Ж10</t>
  </si>
  <si>
    <t>Ж21А</t>
  </si>
  <si>
    <t>Ж50</t>
  </si>
  <si>
    <t>Ж55</t>
  </si>
  <si>
    <t>Ж60</t>
  </si>
  <si>
    <t>Ж65</t>
  </si>
  <si>
    <t>Ж70</t>
  </si>
  <si>
    <t>б\р</t>
  </si>
  <si>
    <t>3ю</t>
  </si>
  <si>
    <t>2ю</t>
  </si>
  <si>
    <t>1ю</t>
  </si>
  <si>
    <t>3р</t>
  </si>
  <si>
    <t>2р</t>
  </si>
  <si>
    <t>1р</t>
  </si>
  <si>
    <t>кмс</t>
  </si>
  <si>
    <t>мс</t>
  </si>
  <si>
    <t>мсмк</t>
  </si>
  <si>
    <t>змс</t>
  </si>
  <si>
    <t>Взнос</t>
  </si>
  <si>
    <t>Извещение</t>
  </si>
  <si>
    <t>СБЕРБАНК РОССИИ</t>
  </si>
  <si>
    <t>Форма № ПД-4</t>
  </si>
  <si>
    <t>Основан в 1841 году</t>
  </si>
  <si>
    <t>(наименование получателя платежа)</t>
  </si>
  <si>
    <t>(ИНН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</si>
  <si>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</si>
  <si>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</si>
  <si>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</si>
  <si>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</si>
  <si>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</si>
  <si>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</si>
  <si>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</si>
  <si>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</si>
  <si>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</si>
  <si>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</si>
  <si>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</si>
  <si>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</si>
  <si>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</si>
  <si>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</si>
  <si>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</si>
  <si>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 xml:space="preserve">С условиями приема указанной в платежном документе суммы, в т.ч. с суммой взимаемой платы за </t>
  </si>
  <si>
    <t>Кассир</t>
  </si>
  <si>
    <t xml:space="preserve">услуги банка, ознакомлен и согласен </t>
  </si>
  <si>
    <t>Подпись плательщика</t>
  </si>
  <si>
    <t>Квитанция</t>
  </si>
  <si>
    <t>руб. 00 коп.</t>
  </si>
  <si>
    <t>Образец заполнения платежного поручения</t>
  </si>
  <si>
    <t>Получатель</t>
  </si>
  <si>
    <t>Сч. №</t>
  </si>
  <si>
    <t>Банк получателя</t>
  </si>
  <si>
    <t xml:space="preserve">Счет № б/н от </t>
  </si>
  <si>
    <t>№</t>
  </si>
  <si>
    <t>Наименование товара</t>
  </si>
  <si>
    <t>Сумма</t>
  </si>
  <si>
    <t>Итого НДС</t>
  </si>
  <si>
    <t>Всего к оплате</t>
  </si>
  <si>
    <t>Заявка на соревнования "Карельские скалы"</t>
  </si>
  <si>
    <t>Индивидуальный предприниматель Кузнецов Сергей Владимирович</t>
  </si>
  <si>
    <t>Взнос на соревнования "Карельские скалы"</t>
  </si>
  <si>
    <t xml:space="preserve">Индивидуальный предприниматель </t>
  </si>
  <si>
    <t>Кузнецов Сергей Владимирович</t>
  </si>
  <si>
    <t xml:space="preserve">ИНН 470313750159 </t>
  </si>
  <si>
    <t>Северо-Западном Банке Сбербанка РФ г.Санкт-Петербург</t>
  </si>
  <si>
    <t>Северо-Западный Банк Сбербанка РФ г.Санкт-Петербург</t>
  </si>
  <si>
    <t xml:space="preserve"> 40802810155410109652</t>
  </si>
  <si>
    <t xml:space="preserve"> 044030653</t>
  </si>
  <si>
    <t xml:space="preserve"> 30101810500000000653</t>
  </si>
  <si>
    <t>Ж12А</t>
  </si>
  <si>
    <t>Ж14А</t>
  </si>
  <si>
    <t>Ж12-14Н</t>
  </si>
  <si>
    <t>Ж16А</t>
  </si>
  <si>
    <t>Ж18А</t>
  </si>
  <si>
    <t>Ж16-45Н</t>
  </si>
  <si>
    <t>Ж21Е</t>
  </si>
  <si>
    <t>Ж21АК</t>
  </si>
  <si>
    <t>Ж35А</t>
  </si>
  <si>
    <t>Ж40А</t>
  </si>
  <si>
    <t>Ж45А</t>
  </si>
  <si>
    <t>Ж75</t>
  </si>
  <si>
    <t>М12А</t>
  </si>
  <si>
    <t>М14А</t>
  </si>
  <si>
    <t>М12-14Н</t>
  </si>
  <si>
    <t>М16А</t>
  </si>
  <si>
    <t>М18А</t>
  </si>
  <si>
    <t>М16-45Н</t>
  </si>
  <si>
    <t>М21Е</t>
  </si>
  <si>
    <t>М21АК</t>
  </si>
  <si>
    <t>М35А</t>
  </si>
  <si>
    <t>М40А</t>
  </si>
  <si>
    <t>М45А</t>
  </si>
  <si>
    <t>Необходимость отчетных документов и информация об оплате</t>
  </si>
  <si>
    <t>Сумма взноса (при оплате до 01.06.09):</t>
  </si>
  <si>
    <t>ДТР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</si>
</sst>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i/>
      <sz val="7"/>
      <name val="Arial Cyr"/>
      <family val="2"/>
    </font>
    <font>
      <sz val="6.5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 horizontal="right"/>
    </xf>
    <xf numFmtId="22" fontId="6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4" fillId="34" borderId="0" xfId="42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19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35" borderId="0" xfId="0" applyFont="1" applyFill="1" applyAlignment="1">
      <alignment/>
    </xf>
    <xf numFmtId="0" fontId="18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 vertical="top" wrapText="1"/>
      <protection/>
    </xf>
    <xf numFmtId="0" fontId="2" fillId="34" borderId="11" xfId="0" applyFont="1" applyFill="1" applyBorder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26</xdr:row>
      <xdr:rowOff>152400</xdr:rowOff>
    </xdr:from>
    <xdr:to>
      <xdr:col>3</xdr:col>
      <xdr:colOff>647700</xdr:colOff>
      <xdr:row>37</xdr:row>
      <xdr:rowOff>76200</xdr:rowOff>
    </xdr:to>
    <xdr:pic>
      <xdr:nvPicPr>
        <xdr:cNvPr id="1" name="Picture 3" descr="Пе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76800"/>
          <a:ext cx="2371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selection activeCell="E4" sqref="E4:H4"/>
    </sheetView>
  </sheetViews>
  <sheetFormatPr defaultColWidth="9.00390625" defaultRowHeight="12.75"/>
  <cols>
    <col min="1" max="1" width="3.875" style="42" customWidth="1"/>
    <col min="2" max="2" width="5.375" style="54" customWidth="1"/>
    <col min="3" max="3" width="8.25390625" style="54" customWidth="1"/>
    <col min="4" max="4" width="23.00390625" style="42" customWidth="1"/>
    <col min="5" max="5" width="24.125" style="42" customWidth="1"/>
    <col min="6" max="6" width="10.875" style="42" customWidth="1"/>
    <col min="7" max="7" width="7.625" style="42" customWidth="1"/>
    <col min="8" max="8" width="9.25390625" style="54" customWidth="1"/>
    <col min="9" max="9" width="2.875" style="54" customWidth="1"/>
    <col min="10" max="10" width="10.00390625" style="42" customWidth="1"/>
    <col min="11" max="13" width="9.125" style="42" hidden="1" customWidth="1"/>
    <col min="14" max="16384" width="9.125" style="42" customWidth="1"/>
  </cols>
  <sheetData>
    <row r="1" spans="1:13" ht="12.75">
      <c r="A1" s="40"/>
      <c r="B1" s="41"/>
      <c r="C1" s="41"/>
      <c r="D1" s="40"/>
      <c r="E1" s="40"/>
      <c r="F1" s="40"/>
      <c r="G1" s="40"/>
      <c r="H1" s="41"/>
      <c r="I1" s="41"/>
      <c r="K1" s="42" t="s">
        <v>18</v>
      </c>
      <c r="L1">
        <v>200</v>
      </c>
      <c r="M1" s="42" t="s">
        <v>25</v>
      </c>
    </row>
    <row r="2" spans="1:13" ht="15.75">
      <c r="A2" s="40"/>
      <c r="B2" s="74" t="s">
        <v>74</v>
      </c>
      <c r="C2" s="74"/>
      <c r="D2" s="74"/>
      <c r="E2" s="74"/>
      <c r="F2" s="74"/>
      <c r="G2" s="74"/>
      <c r="H2" s="74"/>
      <c r="I2" s="68"/>
      <c r="K2" s="42" t="s">
        <v>85</v>
      </c>
      <c r="L2">
        <v>350</v>
      </c>
      <c r="M2" s="42" t="s">
        <v>26</v>
      </c>
    </row>
    <row r="3" spans="1:13" ht="12.75">
      <c r="A3" s="40"/>
      <c r="B3" s="41"/>
      <c r="C3" s="41"/>
      <c r="D3" s="40"/>
      <c r="E3" s="40"/>
      <c r="F3" s="40"/>
      <c r="G3" s="40"/>
      <c r="H3" s="41"/>
      <c r="I3" s="41"/>
      <c r="K3" s="42" t="s">
        <v>86</v>
      </c>
      <c r="L3">
        <v>350</v>
      </c>
      <c r="M3" s="42" t="s">
        <v>27</v>
      </c>
    </row>
    <row r="4" spans="1:13" ht="15">
      <c r="A4" s="40"/>
      <c r="B4" s="41"/>
      <c r="C4" s="41"/>
      <c r="D4" s="43" t="s">
        <v>4</v>
      </c>
      <c r="E4" s="70"/>
      <c r="F4" s="70"/>
      <c r="G4" s="70"/>
      <c r="H4" s="70"/>
      <c r="I4" s="41"/>
      <c r="K4" s="42" t="s">
        <v>87</v>
      </c>
      <c r="L4">
        <v>350</v>
      </c>
      <c r="M4" s="42" t="s">
        <v>28</v>
      </c>
    </row>
    <row r="5" spans="1:13" ht="12.75">
      <c r="A5" s="40"/>
      <c r="B5" s="41"/>
      <c r="C5" s="41"/>
      <c r="D5" s="43"/>
      <c r="E5" s="66"/>
      <c r="F5" s="66"/>
      <c r="G5" s="66"/>
      <c r="H5" s="41"/>
      <c r="I5" s="41"/>
      <c r="K5" s="42" t="s">
        <v>88</v>
      </c>
      <c r="L5">
        <v>350</v>
      </c>
      <c r="M5" s="42" t="s">
        <v>29</v>
      </c>
    </row>
    <row r="6" spans="1:13" ht="15">
      <c r="A6" s="40"/>
      <c r="B6" s="41"/>
      <c r="C6" s="41"/>
      <c r="D6" s="43" t="s">
        <v>5</v>
      </c>
      <c r="E6" s="70"/>
      <c r="F6" s="70"/>
      <c r="G6" s="70"/>
      <c r="H6" s="70"/>
      <c r="I6" s="41"/>
      <c r="K6" s="42" t="s">
        <v>89</v>
      </c>
      <c r="L6">
        <v>350</v>
      </c>
      <c r="M6" s="42" t="s">
        <v>30</v>
      </c>
    </row>
    <row r="7" spans="1:13" ht="12.75">
      <c r="A7" s="40"/>
      <c r="B7" s="41"/>
      <c r="C7" s="41"/>
      <c r="D7" s="43"/>
      <c r="E7" s="66"/>
      <c r="F7" s="66"/>
      <c r="G7" s="66"/>
      <c r="H7" s="41"/>
      <c r="I7" s="41"/>
      <c r="K7" s="42" t="s">
        <v>90</v>
      </c>
      <c r="L7">
        <v>350</v>
      </c>
      <c r="M7" s="42" t="s">
        <v>31</v>
      </c>
    </row>
    <row r="8" spans="1:13" ht="12.75">
      <c r="A8" s="40"/>
      <c r="B8" s="41"/>
      <c r="C8" s="41"/>
      <c r="D8" s="43" t="s">
        <v>6</v>
      </c>
      <c r="E8" s="75"/>
      <c r="F8" s="75"/>
      <c r="G8" s="75"/>
      <c r="H8" s="75"/>
      <c r="I8" s="44"/>
      <c r="K8" s="42" t="s">
        <v>91</v>
      </c>
      <c r="L8">
        <v>600</v>
      </c>
      <c r="M8" s="42" t="s">
        <v>32</v>
      </c>
    </row>
    <row r="9" spans="1:13" ht="12.75">
      <c r="A9" s="40"/>
      <c r="B9" s="41"/>
      <c r="C9" s="41"/>
      <c r="D9" s="40"/>
      <c r="E9" s="66"/>
      <c r="F9" s="66"/>
      <c r="G9" s="66"/>
      <c r="H9" s="41"/>
      <c r="I9" s="41"/>
      <c r="K9" s="42" t="s">
        <v>19</v>
      </c>
      <c r="L9">
        <v>600</v>
      </c>
      <c r="M9" s="42" t="s">
        <v>33</v>
      </c>
    </row>
    <row r="10" spans="1:13" ht="15">
      <c r="A10" s="40"/>
      <c r="B10" s="41"/>
      <c r="C10" s="41"/>
      <c r="D10" s="43" t="s">
        <v>7</v>
      </c>
      <c r="E10" s="70"/>
      <c r="F10" s="70"/>
      <c r="G10" s="70"/>
      <c r="H10" s="70"/>
      <c r="I10" s="41"/>
      <c r="K10" s="42" t="s">
        <v>92</v>
      </c>
      <c r="L10">
        <v>600</v>
      </c>
      <c r="M10" s="42" t="s">
        <v>34</v>
      </c>
    </row>
    <row r="11" spans="1:13" ht="12.75">
      <c r="A11" s="40"/>
      <c r="B11" s="41"/>
      <c r="C11" s="41"/>
      <c r="D11" s="40"/>
      <c r="E11" s="40"/>
      <c r="F11" s="40"/>
      <c r="G11" s="40"/>
      <c r="H11" s="41"/>
      <c r="I11" s="41"/>
      <c r="K11" s="42" t="s">
        <v>93</v>
      </c>
      <c r="L11">
        <v>600</v>
      </c>
      <c r="M11" s="42" t="s">
        <v>35</v>
      </c>
    </row>
    <row r="12" spans="1:12" ht="14.25" customHeight="1">
      <c r="A12" s="40"/>
      <c r="B12" s="41"/>
      <c r="C12" s="72" t="s">
        <v>108</v>
      </c>
      <c r="D12" s="72"/>
      <c r="E12" s="70"/>
      <c r="F12" s="70"/>
      <c r="G12" s="70"/>
      <c r="H12" s="70"/>
      <c r="I12" s="41"/>
      <c r="K12" s="42" t="s">
        <v>94</v>
      </c>
      <c r="L12">
        <v>600</v>
      </c>
    </row>
    <row r="13" spans="1:12" s="48" customFormat="1" ht="15">
      <c r="A13" s="40"/>
      <c r="B13" s="41"/>
      <c r="C13" s="73"/>
      <c r="D13" s="73"/>
      <c r="E13" s="67"/>
      <c r="F13" s="67"/>
      <c r="G13" s="71"/>
      <c r="H13" s="71"/>
      <c r="I13" s="41"/>
      <c r="K13" s="42" t="s">
        <v>95</v>
      </c>
      <c r="L13">
        <v>600</v>
      </c>
    </row>
    <row r="14" spans="1:12" ht="33.75">
      <c r="A14" s="45"/>
      <c r="B14" s="46" t="s">
        <v>0</v>
      </c>
      <c r="C14" s="47" t="s">
        <v>8</v>
      </c>
      <c r="D14" s="47" t="s">
        <v>2</v>
      </c>
      <c r="E14" s="47" t="s">
        <v>3</v>
      </c>
      <c r="F14" s="47" t="s">
        <v>1</v>
      </c>
      <c r="G14" s="47" t="s">
        <v>9</v>
      </c>
      <c r="H14" s="47" t="s">
        <v>36</v>
      </c>
      <c r="I14" s="69"/>
      <c r="K14" s="42" t="s">
        <v>20</v>
      </c>
      <c r="L14">
        <v>600</v>
      </c>
    </row>
    <row r="15" spans="1:12" ht="12.75">
      <c r="A15" s="40"/>
      <c r="B15" s="49">
        <v>1</v>
      </c>
      <c r="C15" s="1"/>
      <c r="D15" s="2"/>
      <c r="E15" s="2"/>
      <c r="F15" s="2"/>
      <c r="G15" s="2"/>
      <c r="H15" s="49" t="str">
        <f>IF((C15=""),"-",VLOOKUP(C15,vznos1,2,FALSE))</f>
        <v>-</v>
      </c>
      <c r="I15" s="50"/>
      <c r="K15" s="42" t="s">
        <v>21</v>
      </c>
      <c r="L15">
        <v>350</v>
      </c>
    </row>
    <row r="16" spans="1:12" ht="12.75">
      <c r="A16" s="40"/>
      <c r="B16" s="49">
        <v>2</v>
      </c>
      <c r="C16" s="1"/>
      <c r="D16" s="2"/>
      <c r="E16" s="2"/>
      <c r="F16" s="2"/>
      <c r="G16" s="2"/>
      <c r="H16" s="49" t="str">
        <f aca="true" t="shared" si="0" ref="H16:H64">IF((C16=""),"-",VLOOKUP(C16,vznos1,2,FALSE))</f>
        <v>-</v>
      </c>
      <c r="I16" s="50"/>
      <c r="K16" s="42" t="s">
        <v>22</v>
      </c>
      <c r="L16">
        <v>350</v>
      </c>
    </row>
    <row r="17" spans="1:12" ht="12.75">
      <c r="A17" s="40"/>
      <c r="B17" s="49">
        <v>3</v>
      </c>
      <c r="C17" s="1"/>
      <c r="D17" s="2"/>
      <c r="E17" s="2"/>
      <c r="F17" s="2"/>
      <c r="G17" s="2"/>
      <c r="H17" s="49" t="str">
        <f t="shared" si="0"/>
        <v>-</v>
      </c>
      <c r="I17" s="50"/>
      <c r="K17" s="42" t="s">
        <v>23</v>
      </c>
      <c r="L17">
        <v>350</v>
      </c>
    </row>
    <row r="18" spans="1:12" ht="12.75">
      <c r="A18" s="40"/>
      <c r="B18" s="49">
        <v>4</v>
      </c>
      <c r="C18" s="1"/>
      <c r="D18" s="2"/>
      <c r="E18" s="2"/>
      <c r="F18" s="2"/>
      <c r="G18" s="2"/>
      <c r="H18" s="49" t="str">
        <f t="shared" si="0"/>
        <v>-</v>
      </c>
      <c r="I18" s="50"/>
      <c r="K18" s="42" t="s">
        <v>24</v>
      </c>
      <c r="L18"/>
    </row>
    <row r="19" spans="1:12" ht="12.75">
      <c r="A19" s="40"/>
      <c r="B19" s="49">
        <v>5</v>
      </c>
      <c r="C19" s="1"/>
      <c r="D19" s="2"/>
      <c r="E19" s="2"/>
      <c r="F19" s="2"/>
      <c r="G19" s="2"/>
      <c r="H19" s="49" t="str">
        <f t="shared" si="0"/>
        <v>-</v>
      </c>
      <c r="I19" s="50"/>
      <c r="K19" s="42" t="s">
        <v>96</v>
      </c>
      <c r="L19"/>
    </row>
    <row r="20" spans="1:12" ht="12.75">
      <c r="A20" s="40"/>
      <c r="B20" s="49">
        <v>6</v>
      </c>
      <c r="C20" s="1"/>
      <c r="D20" s="2"/>
      <c r="E20" s="2"/>
      <c r="F20" s="2"/>
      <c r="G20" s="2"/>
      <c r="H20" s="49" t="str">
        <f t="shared" si="0"/>
        <v>-</v>
      </c>
      <c r="I20" s="50"/>
      <c r="K20" s="42" t="s">
        <v>10</v>
      </c>
      <c r="L20">
        <v>200</v>
      </c>
    </row>
    <row r="21" spans="1:12" ht="12.75">
      <c r="A21" s="40"/>
      <c r="B21" s="49">
        <v>7</v>
      </c>
      <c r="C21" s="1"/>
      <c r="D21" s="2"/>
      <c r="E21" s="2"/>
      <c r="F21" s="2"/>
      <c r="G21" s="2"/>
      <c r="H21" s="49" t="str">
        <f t="shared" si="0"/>
        <v>-</v>
      </c>
      <c r="I21" s="50"/>
      <c r="K21" s="42" t="s">
        <v>97</v>
      </c>
      <c r="L21">
        <v>350</v>
      </c>
    </row>
    <row r="22" spans="1:12" ht="12.75">
      <c r="A22" s="40"/>
      <c r="B22" s="49">
        <v>8</v>
      </c>
      <c r="C22" s="1"/>
      <c r="D22" s="2"/>
      <c r="E22" s="2"/>
      <c r="F22" s="2"/>
      <c r="G22" s="2"/>
      <c r="H22" s="49" t="str">
        <f t="shared" si="0"/>
        <v>-</v>
      </c>
      <c r="I22" s="50"/>
      <c r="K22" s="42" t="s">
        <v>98</v>
      </c>
      <c r="L22">
        <v>350</v>
      </c>
    </row>
    <row r="23" spans="1:12" ht="12.75">
      <c r="A23" s="40"/>
      <c r="B23" s="49">
        <v>9</v>
      </c>
      <c r="C23" s="1"/>
      <c r="D23" s="2"/>
      <c r="E23" s="2"/>
      <c r="F23" s="2"/>
      <c r="G23" s="2"/>
      <c r="H23" s="49" t="str">
        <f t="shared" si="0"/>
        <v>-</v>
      </c>
      <c r="I23" s="50"/>
      <c r="K23" s="42" t="s">
        <v>99</v>
      </c>
      <c r="L23">
        <v>350</v>
      </c>
    </row>
    <row r="24" spans="1:12" ht="12.75">
      <c r="A24" s="40"/>
      <c r="B24" s="49">
        <v>10</v>
      </c>
      <c r="C24" s="1"/>
      <c r="D24" s="2"/>
      <c r="E24" s="2"/>
      <c r="F24" s="2"/>
      <c r="G24" s="2"/>
      <c r="H24" s="49" t="str">
        <f t="shared" si="0"/>
        <v>-</v>
      </c>
      <c r="I24" s="50"/>
      <c r="K24" s="42" t="s">
        <v>100</v>
      </c>
      <c r="L24">
        <v>350</v>
      </c>
    </row>
    <row r="25" spans="1:12" ht="12.75">
      <c r="A25" s="40"/>
      <c r="B25" s="49">
        <v>11</v>
      </c>
      <c r="C25" s="1"/>
      <c r="D25" s="2"/>
      <c r="E25" s="2"/>
      <c r="F25" s="2"/>
      <c r="G25" s="2"/>
      <c r="H25" s="49" t="str">
        <f t="shared" si="0"/>
        <v>-</v>
      </c>
      <c r="I25" s="50"/>
      <c r="K25" s="42" t="s">
        <v>101</v>
      </c>
      <c r="L25">
        <v>350</v>
      </c>
    </row>
    <row r="26" spans="1:12" ht="12.75">
      <c r="A26" s="40"/>
      <c r="B26" s="49">
        <v>12</v>
      </c>
      <c r="C26" s="1"/>
      <c r="D26" s="2"/>
      <c r="E26" s="2"/>
      <c r="F26" s="2"/>
      <c r="G26" s="2"/>
      <c r="H26" s="49" t="str">
        <f t="shared" si="0"/>
        <v>-</v>
      </c>
      <c r="I26" s="50"/>
      <c r="K26" s="42" t="s">
        <v>102</v>
      </c>
      <c r="L26">
        <v>350</v>
      </c>
    </row>
    <row r="27" spans="1:12" ht="12.75">
      <c r="A27" s="40"/>
      <c r="B27" s="49">
        <v>13</v>
      </c>
      <c r="C27" s="1"/>
      <c r="D27" s="2"/>
      <c r="E27" s="2"/>
      <c r="F27" s="2"/>
      <c r="G27" s="2"/>
      <c r="H27" s="49" t="str">
        <f t="shared" si="0"/>
        <v>-</v>
      </c>
      <c r="I27" s="50"/>
      <c r="K27" s="42" t="s">
        <v>103</v>
      </c>
      <c r="L27">
        <v>600</v>
      </c>
    </row>
    <row r="28" spans="1:12" ht="12.75">
      <c r="A28" s="40"/>
      <c r="B28" s="49">
        <v>14</v>
      </c>
      <c r="C28" s="1"/>
      <c r="D28" s="2"/>
      <c r="E28" s="2"/>
      <c r="F28" s="2"/>
      <c r="G28" s="2"/>
      <c r="H28" s="49" t="str">
        <f t="shared" si="0"/>
        <v>-</v>
      </c>
      <c r="I28" s="50"/>
      <c r="K28" s="42" t="s">
        <v>11</v>
      </c>
      <c r="L28">
        <v>600</v>
      </c>
    </row>
    <row r="29" spans="1:12" ht="12.75">
      <c r="A29" s="40"/>
      <c r="B29" s="49">
        <v>15</v>
      </c>
      <c r="C29" s="1"/>
      <c r="D29" s="2"/>
      <c r="E29" s="2"/>
      <c r="F29" s="2"/>
      <c r="G29" s="2"/>
      <c r="H29" s="49" t="str">
        <f t="shared" si="0"/>
        <v>-</v>
      </c>
      <c r="I29" s="50"/>
      <c r="K29" s="42" t="s">
        <v>104</v>
      </c>
      <c r="L29">
        <v>600</v>
      </c>
    </row>
    <row r="30" spans="1:12" ht="12.75">
      <c r="A30" s="40"/>
      <c r="B30" s="49">
        <v>16</v>
      </c>
      <c r="C30" s="1"/>
      <c r="D30" s="2"/>
      <c r="E30" s="2"/>
      <c r="F30" s="2"/>
      <c r="G30" s="2"/>
      <c r="H30" s="49" t="str">
        <f t="shared" si="0"/>
        <v>-</v>
      </c>
      <c r="I30" s="50"/>
      <c r="K30" s="42" t="s">
        <v>105</v>
      </c>
      <c r="L30">
        <v>600</v>
      </c>
    </row>
    <row r="31" spans="1:12" ht="12.75">
      <c r="A31" s="40"/>
      <c r="B31" s="49">
        <v>17</v>
      </c>
      <c r="C31" s="1"/>
      <c r="D31" s="2"/>
      <c r="E31" s="2"/>
      <c r="F31" s="2"/>
      <c r="G31" s="2"/>
      <c r="H31" s="49" t="str">
        <f t="shared" si="0"/>
        <v>-</v>
      </c>
      <c r="I31" s="50"/>
      <c r="K31" s="42" t="s">
        <v>106</v>
      </c>
      <c r="L31">
        <v>600</v>
      </c>
    </row>
    <row r="32" spans="1:12" ht="12.75">
      <c r="A32" s="40"/>
      <c r="B32" s="49">
        <v>18</v>
      </c>
      <c r="C32" s="1"/>
      <c r="D32" s="2"/>
      <c r="E32" s="2"/>
      <c r="F32" s="2"/>
      <c r="G32" s="2"/>
      <c r="H32" s="49" t="str">
        <f t="shared" si="0"/>
        <v>-</v>
      </c>
      <c r="I32" s="50"/>
      <c r="K32" s="42" t="s">
        <v>107</v>
      </c>
      <c r="L32">
        <v>600</v>
      </c>
    </row>
    <row r="33" spans="1:12" ht="12.75">
      <c r="A33" s="40"/>
      <c r="B33" s="49">
        <v>19</v>
      </c>
      <c r="C33" s="1"/>
      <c r="D33" s="2"/>
      <c r="E33" s="2"/>
      <c r="F33" s="2"/>
      <c r="G33" s="2"/>
      <c r="H33" s="49" t="str">
        <f t="shared" si="0"/>
        <v>-</v>
      </c>
      <c r="I33" s="50"/>
      <c r="K33" s="42" t="s">
        <v>12</v>
      </c>
      <c r="L33">
        <v>600</v>
      </c>
    </row>
    <row r="34" spans="1:12" ht="12.75">
      <c r="A34" s="40"/>
      <c r="B34" s="49">
        <v>20</v>
      </c>
      <c r="C34" s="1"/>
      <c r="D34" s="2"/>
      <c r="E34" s="2"/>
      <c r="F34" s="2"/>
      <c r="G34" s="2"/>
      <c r="H34" s="49" t="str">
        <f t="shared" si="0"/>
        <v>-</v>
      </c>
      <c r="I34" s="50"/>
      <c r="K34" s="42" t="s">
        <v>13</v>
      </c>
      <c r="L34">
        <v>600</v>
      </c>
    </row>
    <row r="35" spans="1:12" ht="12.75">
      <c r="A35" s="40"/>
      <c r="B35" s="49">
        <v>21</v>
      </c>
      <c r="C35" s="1"/>
      <c r="D35" s="2"/>
      <c r="E35" s="2"/>
      <c r="F35" s="2"/>
      <c r="G35" s="2"/>
      <c r="H35" s="49" t="str">
        <f t="shared" si="0"/>
        <v>-</v>
      </c>
      <c r="I35" s="50"/>
      <c r="K35" s="42" t="s">
        <v>14</v>
      </c>
      <c r="L35">
        <v>350</v>
      </c>
    </row>
    <row r="36" spans="1:12" ht="12.75">
      <c r="A36" s="40"/>
      <c r="B36" s="49">
        <v>22</v>
      </c>
      <c r="C36" s="1"/>
      <c r="D36" s="2"/>
      <c r="E36" s="2"/>
      <c r="F36" s="2"/>
      <c r="G36" s="2"/>
      <c r="H36" s="49" t="str">
        <f t="shared" si="0"/>
        <v>-</v>
      </c>
      <c r="I36" s="50"/>
      <c r="K36" s="42" t="s">
        <v>15</v>
      </c>
      <c r="L36">
        <v>350</v>
      </c>
    </row>
    <row r="37" spans="1:12" ht="12.75">
      <c r="A37" s="40"/>
      <c r="B37" s="49">
        <v>23</v>
      </c>
      <c r="C37" s="1"/>
      <c r="D37" s="2"/>
      <c r="E37" s="2"/>
      <c r="F37" s="2"/>
      <c r="G37" s="2"/>
      <c r="H37" s="49" t="str">
        <f t="shared" si="0"/>
        <v>-</v>
      </c>
      <c r="I37" s="50"/>
      <c r="K37" s="42" t="s">
        <v>16</v>
      </c>
      <c r="L37"/>
    </row>
    <row r="38" spans="1:12" ht="12.75">
      <c r="A38" s="40"/>
      <c r="B38" s="49">
        <v>24</v>
      </c>
      <c r="C38" s="1"/>
      <c r="D38" s="2"/>
      <c r="E38" s="2"/>
      <c r="F38" s="2"/>
      <c r="G38" s="2"/>
      <c r="H38" s="49" t="str">
        <f t="shared" si="0"/>
        <v>-</v>
      </c>
      <c r="I38" s="50"/>
      <c r="K38" s="42" t="s">
        <v>17</v>
      </c>
      <c r="L38"/>
    </row>
    <row r="39" spans="1:12" ht="12.75">
      <c r="A39" s="40"/>
      <c r="B39" s="49">
        <v>25</v>
      </c>
      <c r="C39" s="1"/>
      <c r="D39" s="2"/>
      <c r="E39" s="2"/>
      <c r="F39" s="2"/>
      <c r="G39" s="2"/>
      <c r="H39" s="49" t="str">
        <f t="shared" si="0"/>
        <v>-</v>
      </c>
      <c r="I39" s="50"/>
      <c r="K39" s="42" t="s">
        <v>110</v>
      </c>
      <c r="L39" s="42">
        <v>300</v>
      </c>
    </row>
    <row r="40" spans="1:9" ht="12.75">
      <c r="A40" s="40"/>
      <c r="B40" s="49">
        <v>26</v>
      </c>
      <c r="C40" s="1"/>
      <c r="D40" s="2"/>
      <c r="E40" s="2"/>
      <c r="F40" s="2"/>
      <c r="G40" s="2"/>
      <c r="H40" s="49" t="str">
        <f t="shared" si="0"/>
        <v>-</v>
      </c>
      <c r="I40" s="50"/>
    </row>
    <row r="41" spans="1:9" ht="12.75">
      <c r="A41" s="40"/>
      <c r="B41" s="49">
        <v>27</v>
      </c>
      <c r="C41" s="1"/>
      <c r="D41" s="2"/>
      <c r="E41" s="2"/>
      <c r="F41" s="2"/>
      <c r="G41" s="2"/>
      <c r="H41" s="49" t="str">
        <f t="shared" si="0"/>
        <v>-</v>
      </c>
      <c r="I41" s="50"/>
    </row>
    <row r="42" spans="1:9" ht="12.75">
      <c r="A42" s="40"/>
      <c r="B42" s="49">
        <v>28</v>
      </c>
      <c r="C42" s="1"/>
      <c r="D42" s="2"/>
      <c r="E42" s="2"/>
      <c r="F42" s="2"/>
      <c r="G42" s="2"/>
      <c r="H42" s="49" t="str">
        <f t="shared" si="0"/>
        <v>-</v>
      </c>
      <c r="I42" s="50"/>
    </row>
    <row r="43" spans="1:9" ht="12.75">
      <c r="A43" s="40"/>
      <c r="B43" s="49">
        <v>29</v>
      </c>
      <c r="C43" s="1"/>
      <c r="D43" s="2"/>
      <c r="E43" s="2"/>
      <c r="F43" s="2"/>
      <c r="G43" s="2"/>
      <c r="H43" s="49" t="str">
        <f t="shared" si="0"/>
        <v>-</v>
      </c>
      <c r="I43" s="50"/>
    </row>
    <row r="44" spans="1:9" ht="12.75">
      <c r="A44" s="40"/>
      <c r="B44" s="49">
        <v>30</v>
      </c>
      <c r="C44" s="1"/>
      <c r="D44" s="2"/>
      <c r="E44" s="2"/>
      <c r="F44" s="2"/>
      <c r="G44" s="2"/>
      <c r="H44" s="49" t="str">
        <f t="shared" si="0"/>
        <v>-</v>
      </c>
      <c r="I44" s="50"/>
    </row>
    <row r="45" spans="1:9" ht="12.75">
      <c r="A45" s="40"/>
      <c r="B45" s="49">
        <v>31</v>
      </c>
      <c r="C45" s="1"/>
      <c r="D45" s="2"/>
      <c r="E45" s="2"/>
      <c r="F45" s="2"/>
      <c r="G45" s="2"/>
      <c r="H45" s="49" t="str">
        <f t="shared" si="0"/>
        <v>-</v>
      </c>
      <c r="I45" s="50"/>
    </row>
    <row r="46" spans="1:9" ht="12.75">
      <c r="A46" s="40"/>
      <c r="B46" s="49">
        <v>32</v>
      </c>
      <c r="C46" s="1"/>
      <c r="D46" s="2"/>
      <c r="E46" s="2"/>
      <c r="F46" s="2"/>
      <c r="G46" s="2"/>
      <c r="H46" s="49" t="str">
        <f t="shared" si="0"/>
        <v>-</v>
      </c>
      <c r="I46" s="50"/>
    </row>
    <row r="47" spans="1:9" ht="12.75">
      <c r="A47" s="40"/>
      <c r="B47" s="49">
        <v>33</v>
      </c>
      <c r="C47" s="1"/>
      <c r="D47" s="2"/>
      <c r="E47" s="2"/>
      <c r="F47" s="2"/>
      <c r="G47" s="2"/>
      <c r="H47" s="49" t="str">
        <f t="shared" si="0"/>
        <v>-</v>
      </c>
      <c r="I47" s="50"/>
    </row>
    <row r="48" spans="1:9" ht="12.75">
      <c r="A48" s="40"/>
      <c r="B48" s="49">
        <v>34</v>
      </c>
      <c r="C48" s="1"/>
      <c r="D48" s="2"/>
      <c r="E48" s="2"/>
      <c r="F48" s="2"/>
      <c r="G48" s="2"/>
      <c r="H48" s="49" t="str">
        <f t="shared" si="0"/>
        <v>-</v>
      </c>
      <c r="I48" s="50"/>
    </row>
    <row r="49" spans="1:9" ht="12.75">
      <c r="A49" s="40"/>
      <c r="B49" s="49">
        <v>35</v>
      </c>
      <c r="C49" s="1"/>
      <c r="D49" s="2"/>
      <c r="E49" s="2"/>
      <c r="F49" s="2"/>
      <c r="G49" s="2"/>
      <c r="H49" s="49" t="str">
        <f t="shared" si="0"/>
        <v>-</v>
      </c>
      <c r="I49" s="50"/>
    </row>
    <row r="50" spans="1:9" ht="12.75">
      <c r="A50" s="40"/>
      <c r="B50" s="49">
        <v>36</v>
      </c>
      <c r="C50" s="1"/>
      <c r="D50" s="2"/>
      <c r="E50" s="2"/>
      <c r="F50" s="2"/>
      <c r="G50" s="2"/>
      <c r="H50" s="49" t="str">
        <f t="shared" si="0"/>
        <v>-</v>
      </c>
      <c r="I50" s="50"/>
    </row>
    <row r="51" spans="1:9" ht="12.75">
      <c r="A51" s="40"/>
      <c r="B51" s="49">
        <v>37</v>
      </c>
      <c r="C51" s="1"/>
      <c r="D51" s="2"/>
      <c r="E51" s="2"/>
      <c r="F51" s="2"/>
      <c r="G51" s="2"/>
      <c r="H51" s="49" t="str">
        <f t="shared" si="0"/>
        <v>-</v>
      </c>
      <c r="I51" s="50"/>
    </row>
    <row r="52" spans="1:9" ht="12.75">
      <c r="A52" s="40"/>
      <c r="B52" s="49">
        <v>38</v>
      </c>
      <c r="C52" s="1"/>
      <c r="D52" s="2"/>
      <c r="E52" s="2"/>
      <c r="F52" s="2"/>
      <c r="G52" s="2"/>
      <c r="H52" s="49" t="str">
        <f t="shared" si="0"/>
        <v>-</v>
      </c>
      <c r="I52" s="50"/>
    </row>
    <row r="53" spans="1:9" ht="12.75">
      <c r="A53" s="40"/>
      <c r="B53" s="49">
        <v>39</v>
      </c>
      <c r="C53" s="1"/>
      <c r="D53" s="2"/>
      <c r="E53" s="2"/>
      <c r="F53" s="2"/>
      <c r="G53" s="2"/>
      <c r="H53" s="49" t="str">
        <f t="shared" si="0"/>
        <v>-</v>
      </c>
      <c r="I53" s="50"/>
    </row>
    <row r="54" spans="1:9" ht="12.75">
      <c r="A54" s="40"/>
      <c r="B54" s="49">
        <v>40</v>
      </c>
      <c r="C54" s="1"/>
      <c r="D54" s="2"/>
      <c r="E54" s="2"/>
      <c r="F54" s="2"/>
      <c r="G54" s="2"/>
      <c r="H54" s="49" t="str">
        <f t="shared" si="0"/>
        <v>-</v>
      </c>
      <c r="I54" s="50"/>
    </row>
    <row r="55" spans="1:9" ht="12.75">
      <c r="A55" s="40"/>
      <c r="B55" s="49">
        <v>41</v>
      </c>
      <c r="C55" s="1"/>
      <c r="D55" s="2"/>
      <c r="E55" s="2"/>
      <c r="F55" s="2"/>
      <c r="G55" s="2"/>
      <c r="H55" s="49" t="str">
        <f t="shared" si="0"/>
        <v>-</v>
      </c>
      <c r="I55" s="50"/>
    </row>
    <row r="56" spans="1:9" ht="12.75">
      <c r="A56" s="40"/>
      <c r="B56" s="49">
        <v>42</v>
      </c>
      <c r="C56" s="1"/>
      <c r="D56" s="2"/>
      <c r="E56" s="2"/>
      <c r="F56" s="2"/>
      <c r="G56" s="2"/>
      <c r="H56" s="49" t="str">
        <f t="shared" si="0"/>
        <v>-</v>
      </c>
      <c r="I56" s="50"/>
    </row>
    <row r="57" spans="1:9" ht="12.75">
      <c r="A57" s="40"/>
      <c r="B57" s="49">
        <v>43</v>
      </c>
      <c r="C57" s="1"/>
      <c r="D57" s="2"/>
      <c r="E57" s="2"/>
      <c r="F57" s="2"/>
      <c r="G57" s="2"/>
      <c r="H57" s="49" t="str">
        <f t="shared" si="0"/>
        <v>-</v>
      </c>
      <c r="I57" s="50"/>
    </row>
    <row r="58" spans="1:9" ht="12.75">
      <c r="A58" s="40"/>
      <c r="B58" s="49">
        <v>44</v>
      </c>
      <c r="C58" s="1"/>
      <c r="D58" s="2"/>
      <c r="E58" s="2"/>
      <c r="F58" s="2"/>
      <c r="G58" s="2"/>
      <c r="H58" s="49" t="str">
        <f t="shared" si="0"/>
        <v>-</v>
      </c>
      <c r="I58" s="50"/>
    </row>
    <row r="59" spans="1:9" ht="12.75">
      <c r="A59" s="40"/>
      <c r="B59" s="49">
        <v>45</v>
      </c>
      <c r="C59" s="1"/>
      <c r="D59" s="2"/>
      <c r="E59" s="2"/>
      <c r="F59" s="2"/>
      <c r="G59" s="2"/>
      <c r="H59" s="49" t="str">
        <f t="shared" si="0"/>
        <v>-</v>
      </c>
      <c r="I59" s="50"/>
    </row>
    <row r="60" spans="1:9" ht="12.75">
      <c r="A60" s="40"/>
      <c r="B60" s="49">
        <v>46</v>
      </c>
      <c r="C60" s="1"/>
      <c r="D60" s="2"/>
      <c r="E60" s="2"/>
      <c r="F60" s="2"/>
      <c r="G60" s="2"/>
      <c r="H60" s="49" t="str">
        <f t="shared" si="0"/>
        <v>-</v>
      </c>
      <c r="I60" s="50"/>
    </row>
    <row r="61" spans="1:9" ht="12.75">
      <c r="A61" s="40"/>
      <c r="B61" s="49">
        <v>47</v>
      </c>
      <c r="C61" s="1"/>
      <c r="D61" s="2"/>
      <c r="E61" s="2"/>
      <c r="F61" s="2"/>
      <c r="G61" s="2"/>
      <c r="H61" s="49" t="str">
        <f t="shared" si="0"/>
        <v>-</v>
      </c>
      <c r="I61" s="50"/>
    </row>
    <row r="62" spans="1:9" ht="12.75">
      <c r="A62" s="40"/>
      <c r="B62" s="49">
        <v>48</v>
      </c>
      <c r="C62" s="1"/>
      <c r="D62" s="2"/>
      <c r="E62" s="2"/>
      <c r="F62" s="2"/>
      <c r="G62" s="2"/>
      <c r="H62" s="49" t="str">
        <f t="shared" si="0"/>
        <v>-</v>
      </c>
      <c r="I62" s="50"/>
    </row>
    <row r="63" spans="1:9" ht="12.75">
      <c r="A63" s="40"/>
      <c r="B63" s="49">
        <v>49</v>
      </c>
      <c r="C63" s="1"/>
      <c r="D63" s="2"/>
      <c r="E63" s="2"/>
      <c r="F63" s="2"/>
      <c r="G63" s="2"/>
      <c r="H63" s="49" t="str">
        <f t="shared" si="0"/>
        <v>-</v>
      </c>
      <c r="I63" s="50"/>
    </row>
    <row r="64" spans="1:9" ht="12.75">
      <c r="A64" s="40"/>
      <c r="B64" s="49">
        <v>50</v>
      </c>
      <c r="C64" s="1"/>
      <c r="D64" s="2"/>
      <c r="E64" s="2"/>
      <c r="F64" s="2"/>
      <c r="G64" s="2"/>
      <c r="H64" s="49" t="str">
        <f t="shared" si="0"/>
        <v>-</v>
      </c>
      <c r="I64" s="50"/>
    </row>
    <row r="65" spans="1:9" ht="15.75">
      <c r="A65" s="40"/>
      <c r="B65" s="50"/>
      <c r="C65" s="50"/>
      <c r="D65" s="51"/>
      <c r="E65" s="52" t="s">
        <v>109</v>
      </c>
      <c r="F65" s="51"/>
      <c r="G65" s="51"/>
      <c r="H65" s="53">
        <f>SUM(H15:H64)</f>
        <v>0</v>
      </c>
      <c r="I65" s="53"/>
    </row>
    <row r="66" spans="1:9" ht="12.75">
      <c r="A66" s="40"/>
      <c r="B66" s="41"/>
      <c r="C66" s="41"/>
      <c r="D66" s="40"/>
      <c r="E66" s="40"/>
      <c r="F66" s="40"/>
      <c r="G66" s="40"/>
      <c r="H66" s="41"/>
      <c r="I66" s="41"/>
    </row>
  </sheetData>
  <sheetProtection password="CCE9" sheet="1" selectLockedCells="1"/>
  <mergeCells count="8">
    <mergeCell ref="E10:H10"/>
    <mergeCell ref="E12:H12"/>
    <mergeCell ref="G13:H13"/>
    <mergeCell ref="C12:D13"/>
    <mergeCell ref="B2:H2"/>
    <mergeCell ref="E4:H4"/>
    <mergeCell ref="E6:H6"/>
    <mergeCell ref="E8:H8"/>
  </mergeCells>
  <dataValidations count="12">
    <dataValidation type="list" allowBlank="1" showInputMessage="1" showErrorMessage="1" promptTitle="Введите пол участника (М или Ж)" errorTitle="Некорректный ввод" error="ВЫБЕРИТЕ ГРУППУ ИЗ СПИСКА" sqref="C65">
      <formula1>$K$1:$K$35</formula1>
    </dataValidation>
    <dataValidation type="textLength" operator="lessThanOrEqual" allowBlank="1" showInputMessage="1" showErrorMessage="1" sqref="D18:D65">
      <formula1>16</formula1>
    </dataValidation>
    <dataValidation type="textLength" operator="lessThanOrEqual" allowBlank="1" showInputMessage="1" showErrorMessage="1" sqref="E18:E64">
      <formula1>12</formula1>
    </dataValidation>
    <dataValidation type="whole" allowBlank="1" showInputMessage="1" showErrorMessage="1" sqref="F18:F65">
      <formula1>1907</formula1>
      <formula2>2007</formula2>
    </dataValidation>
    <dataValidation type="list" operator="lessThanOrEqual" allowBlank="1" showInputMessage="1" showErrorMessage="1" errorTitle="Некорректный ввод" error="Выберите значение из списка" sqref="G18:G65">
      <formula1>$M$1:$M$11</formula1>
    </dataValidation>
    <dataValidation operator="lessThanOrEqual" allowBlank="1" showInputMessage="1" showErrorMessage="1" errorTitle="Некорректный ввод" error="Выберите значение из списка" sqref="H15:I65"/>
    <dataValidation operator="lessThanOrEqual" allowBlank="1" showInputMessage="1" showErrorMessage="1" sqref="E65"/>
    <dataValidation type="list" operator="lessThanOrEqual" allowBlank="1" showErrorMessage="1" errorTitle="Некорректный ввод" error="Выберите значение из списка" sqref="G15:G17">
      <formula1>$M$1:$M$11</formula1>
    </dataValidation>
    <dataValidation type="whole" allowBlank="1" showErrorMessage="1" sqref="F15:F17">
      <formula1>1907</formula1>
      <formula2>2007</formula2>
    </dataValidation>
    <dataValidation type="textLength" operator="lessThanOrEqual" allowBlank="1" showErrorMessage="1" sqref="E15:E17">
      <formula1>12</formula1>
    </dataValidation>
    <dataValidation type="textLength" operator="lessThanOrEqual" allowBlank="1" showErrorMessage="1" sqref="D15:D17">
      <formula1>16</formula1>
    </dataValidation>
    <dataValidation type="list" allowBlank="1" showInputMessage="1" showErrorMessage="1" promptTitle="Введите пол участника (М или Ж)" errorTitle="Некорректный ввод" error="ВЫБЕРИТЕ ГРУППУ ИЗ СПИСКА" sqref="C15:C64">
      <formula1>$K$1:$K$39</formula1>
    </dataValidation>
  </dataValidations>
  <printOptions/>
  <pageMargins left="0.6" right="0.35" top="0.69" bottom="0.57" header="0.21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showGridLines="0" zoomScalePageLayoutView="0" workbookViewId="0" topLeftCell="A1">
      <selection activeCell="P3" sqref="P3:V3"/>
    </sheetView>
  </sheetViews>
  <sheetFormatPr defaultColWidth="9.00390625" defaultRowHeight="6.75" customHeight="1"/>
  <cols>
    <col min="1" max="1" width="2.75390625" style="0" customWidth="1"/>
    <col min="2" max="3" width="2.375" style="0" customWidth="1"/>
    <col min="4" max="12" width="2.00390625" style="0" customWidth="1"/>
    <col min="13" max="13" width="1.12109375" style="0" customWidth="1"/>
    <col min="14" max="14" width="2.00390625" style="0" customWidth="1"/>
    <col min="15" max="15" width="1.875" style="0" customWidth="1"/>
    <col min="16" max="23" width="2.125" style="0" customWidth="1"/>
    <col min="24" max="46" width="2.00390625" style="0" customWidth="1"/>
    <col min="47" max="47" width="2.375" style="0" customWidth="1"/>
    <col min="48" max="49" width="2.625" style="0" customWidth="1"/>
    <col min="50" max="50" width="9.00390625" style="0" bestFit="1" customWidth="1"/>
  </cols>
  <sheetData>
    <row r="1" ht="6" customHeight="1">
      <c r="AU1" s="5"/>
    </row>
    <row r="2" spans="1:47" ht="11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/>
    </row>
    <row r="3" spans="1:47" ht="9.75" customHeight="1">
      <c r="A3" s="77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  <c r="M3" s="9"/>
      <c r="N3" s="10"/>
      <c r="O3" s="10"/>
      <c r="P3" s="80" t="s">
        <v>38</v>
      </c>
      <c r="Q3" s="80"/>
      <c r="R3" s="80"/>
      <c r="S3" s="80"/>
      <c r="T3" s="80"/>
      <c r="U3" s="80"/>
      <c r="V3" s="8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81" t="s">
        <v>39</v>
      </c>
      <c r="AO3" s="81"/>
      <c r="AP3" s="81"/>
      <c r="AQ3" s="81"/>
      <c r="AR3" s="81"/>
      <c r="AS3" s="81"/>
      <c r="AT3" s="10"/>
      <c r="AU3" s="8"/>
    </row>
    <row r="4" spans="1:47" ht="8.2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9"/>
      <c r="N4" s="10"/>
      <c r="O4" s="10"/>
      <c r="P4" s="82" t="s">
        <v>40</v>
      </c>
      <c r="Q4" s="82"/>
      <c r="R4" s="82"/>
      <c r="S4" s="82"/>
      <c r="T4" s="82"/>
      <c r="U4" s="82"/>
      <c r="V4" s="82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8"/>
    </row>
    <row r="5" spans="1:47" ht="10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88" t="s">
        <v>75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</row>
    <row r="6" spans="1:47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10"/>
      <c r="O6" s="10"/>
      <c r="P6" s="83" t="s">
        <v>41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"/>
    </row>
    <row r="7" spans="1:47" ht="10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1">
        <v>4</v>
      </c>
      <c r="O7" s="64">
        <v>7</v>
      </c>
      <c r="P7" s="11">
        <v>0</v>
      </c>
      <c r="Q7" s="11">
        <v>3</v>
      </c>
      <c r="R7" s="11">
        <v>1</v>
      </c>
      <c r="S7" s="11">
        <v>3</v>
      </c>
      <c r="T7" s="11">
        <v>7</v>
      </c>
      <c r="U7" s="11">
        <v>5</v>
      </c>
      <c r="V7" s="11">
        <v>0</v>
      </c>
      <c r="W7" s="11">
        <v>1</v>
      </c>
      <c r="X7" s="11">
        <v>5</v>
      </c>
      <c r="Y7" s="11">
        <v>9</v>
      </c>
      <c r="Z7" s="10"/>
      <c r="AA7" s="11">
        <v>4</v>
      </c>
      <c r="AB7" s="11">
        <v>0</v>
      </c>
      <c r="AC7" s="11">
        <v>8</v>
      </c>
      <c r="AD7" s="11">
        <v>0</v>
      </c>
      <c r="AE7" s="11">
        <v>2</v>
      </c>
      <c r="AF7" s="11">
        <v>8</v>
      </c>
      <c r="AG7" s="11">
        <v>1</v>
      </c>
      <c r="AH7" s="11">
        <v>0</v>
      </c>
      <c r="AI7" s="11">
        <v>1</v>
      </c>
      <c r="AJ7" s="11">
        <v>5</v>
      </c>
      <c r="AK7" s="11">
        <v>5</v>
      </c>
      <c r="AL7" s="11">
        <v>4</v>
      </c>
      <c r="AM7" s="11">
        <v>1</v>
      </c>
      <c r="AN7" s="11">
        <v>0</v>
      </c>
      <c r="AO7" s="11">
        <v>1</v>
      </c>
      <c r="AP7" s="11">
        <v>0</v>
      </c>
      <c r="AQ7" s="11">
        <v>9</v>
      </c>
      <c r="AR7" s="11">
        <v>6</v>
      </c>
      <c r="AS7" s="11">
        <v>5</v>
      </c>
      <c r="AT7" s="11">
        <v>2</v>
      </c>
      <c r="AU7" s="8"/>
    </row>
    <row r="8" spans="1:47" ht="9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10"/>
      <c r="O8" s="10"/>
      <c r="P8" s="83" t="s">
        <v>42</v>
      </c>
      <c r="Q8" s="82"/>
      <c r="R8" s="82"/>
      <c r="S8" s="82"/>
      <c r="T8" s="82"/>
      <c r="U8" s="82"/>
      <c r="V8" s="82"/>
      <c r="W8" s="82"/>
      <c r="X8" s="82"/>
      <c r="Y8" s="82"/>
      <c r="Z8" s="84" t="s">
        <v>43</v>
      </c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"/>
    </row>
    <row r="9" spans="1:49" ht="10.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  <c r="N9" s="10"/>
      <c r="O9" s="10"/>
      <c r="P9" s="10" t="s">
        <v>44</v>
      </c>
      <c r="Q9" s="76" t="s">
        <v>80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65"/>
      <c r="AJ9" s="65" t="s">
        <v>45</v>
      </c>
      <c r="AK9" s="12"/>
      <c r="AL9" s="11">
        <v>0</v>
      </c>
      <c r="AM9" s="11">
        <v>4</v>
      </c>
      <c r="AN9" s="11">
        <v>4</v>
      </c>
      <c r="AO9" s="11">
        <v>0</v>
      </c>
      <c r="AP9" s="11">
        <v>3</v>
      </c>
      <c r="AQ9" s="11">
        <v>0</v>
      </c>
      <c r="AR9" s="11">
        <v>6</v>
      </c>
      <c r="AS9" s="11">
        <v>5</v>
      </c>
      <c r="AT9" s="11">
        <v>3</v>
      </c>
      <c r="AU9" s="8"/>
      <c r="AV9" s="10"/>
      <c r="AW9" s="10"/>
    </row>
    <row r="10" spans="1:47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  <c r="N10" s="10"/>
      <c r="O10" s="10"/>
      <c r="P10" s="10"/>
      <c r="Q10" s="85" t="s">
        <v>46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8"/>
    </row>
    <row r="11" spans="1:47" ht="10.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/>
      <c r="N11" s="10"/>
      <c r="O11" s="10"/>
      <c r="P11" s="86" t="s">
        <v>47</v>
      </c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11">
        <v>3</v>
      </c>
      <c r="AB11" s="11">
        <v>0</v>
      </c>
      <c r="AC11" s="11">
        <v>1</v>
      </c>
      <c r="AD11" s="11">
        <v>0</v>
      </c>
      <c r="AE11" s="11">
        <v>1</v>
      </c>
      <c r="AF11" s="11">
        <v>8</v>
      </c>
      <c r="AG11" s="11">
        <v>1</v>
      </c>
      <c r="AH11" s="11">
        <v>0</v>
      </c>
      <c r="AI11" s="11">
        <v>5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6</v>
      </c>
      <c r="AS11" s="11">
        <v>5</v>
      </c>
      <c r="AT11" s="11">
        <v>3</v>
      </c>
      <c r="AU11" s="8"/>
    </row>
    <row r="12" spans="1:47" ht="10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10"/>
      <c r="P12" s="20" t="str">
        <f>"Взнос на КС-2009 от команды "&amp;tm&amp;". НДС не облагается"</f>
        <v>Взнос на КС-2009 от команды . НДС не облагается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8"/>
    </row>
    <row r="13" spans="1:47" ht="9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  <c r="N13" s="10"/>
      <c r="O13" s="10"/>
      <c r="P13" s="85" t="s">
        <v>48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10"/>
      <c r="AE13" s="10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10"/>
      <c r="AU13" s="8"/>
    </row>
    <row r="14" spans="1:47" ht="10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10"/>
      <c r="O14" s="10"/>
      <c r="P14" s="91" t="s">
        <v>49</v>
      </c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5"/>
      <c r="AU14" s="8"/>
    </row>
    <row r="15" spans="1:47" ht="10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  <c r="N15" s="10"/>
      <c r="O15" s="10"/>
      <c r="P15" s="91" t="s">
        <v>50</v>
      </c>
      <c r="Q15" s="91"/>
      <c r="R15" s="91"/>
      <c r="S15" s="91"/>
      <c r="T15" s="91"/>
      <c r="U15" s="91"/>
      <c r="V15" s="9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8"/>
    </row>
    <row r="16" spans="1:47" ht="10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10"/>
      <c r="O16" s="10"/>
      <c r="P16" s="76" t="s">
        <v>51</v>
      </c>
      <c r="Q16" s="76"/>
      <c r="R16" s="76"/>
      <c r="S16" s="76"/>
      <c r="T16" s="76"/>
      <c r="U16" s="107">
        <f>Заявка!H65</f>
        <v>0</v>
      </c>
      <c r="V16" s="107"/>
      <c r="W16" s="107"/>
      <c r="X16" s="14" t="s">
        <v>63</v>
      </c>
      <c r="Z16" s="22"/>
      <c r="AA16" s="14"/>
      <c r="AB16" s="14"/>
      <c r="AC16" s="93" t="s">
        <v>54</v>
      </c>
      <c r="AD16" s="93"/>
      <c r="AE16" s="93"/>
      <c r="AF16" s="93"/>
      <c r="AG16" s="93"/>
      <c r="AH16" s="93"/>
      <c r="AI16" s="93"/>
      <c r="AJ16" s="93"/>
      <c r="AK16" s="13"/>
      <c r="AL16" s="13"/>
      <c r="AM16" s="90" t="s">
        <v>52</v>
      </c>
      <c r="AN16" s="90"/>
      <c r="AO16" s="21"/>
      <c r="AP16" s="13"/>
      <c r="AQ16" s="94" t="s">
        <v>53</v>
      </c>
      <c r="AR16" s="94"/>
      <c r="AT16" s="10"/>
      <c r="AU16" s="8"/>
    </row>
    <row r="17" spans="1:47" ht="10.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"/>
      <c r="N17" s="10"/>
      <c r="O17" s="10"/>
      <c r="P17" s="96" t="s">
        <v>55</v>
      </c>
      <c r="Q17" s="96"/>
      <c r="R17" s="96"/>
      <c r="S17" s="5"/>
      <c r="T17" s="5"/>
      <c r="U17" s="94" t="s">
        <v>52</v>
      </c>
      <c r="V17" s="94"/>
      <c r="W17" s="5"/>
      <c r="X17" s="5"/>
      <c r="Y17" s="5"/>
      <c r="Z17" s="96" t="s">
        <v>53</v>
      </c>
      <c r="AA17" s="96"/>
      <c r="AB17" s="16" t="s">
        <v>56</v>
      </c>
      <c r="AC17" s="5"/>
      <c r="AD17" s="5"/>
      <c r="AE17" s="5"/>
      <c r="AF17" s="17" t="s">
        <v>56</v>
      </c>
      <c r="AG17" s="5"/>
      <c r="AH17" s="5"/>
      <c r="AI17" s="5"/>
      <c r="AJ17" s="5"/>
      <c r="AK17" s="5"/>
      <c r="AL17" s="5"/>
      <c r="AM17" s="5"/>
      <c r="AN17" s="5"/>
      <c r="AO17" s="90">
        <v>200</v>
      </c>
      <c r="AP17" s="90"/>
      <c r="AQ17" s="5"/>
      <c r="AR17" s="15" t="s">
        <v>57</v>
      </c>
      <c r="AS17" s="10"/>
      <c r="AT17" s="10"/>
      <c r="AU17" s="8"/>
    </row>
    <row r="18" spans="1:47" ht="12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"/>
      <c r="N18" s="10"/>
      <c r="O18" s="10"/>
      <c r="P18" s="91" t="s">
        <v>58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8"/>
    </row>
    <row r="19" spans="1:47" ht="10.5" customHeight="1">
      <c r="A19" s="77" t="s">
        <v>59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9"/>
      <c r="N19" s="10"/>
      <c r="O19" s="10"/>
      <c r="P19" s="76" t="s">
        <v>60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5" t="s">
        <v>61</v>
      </c>
      <c r="AC19" s="95"/>
      <c r="AD19" s="95"/>
      <c r="AE19" s="95"/>
      <c r="AF19" s="95"/>
      <c r="AG19" s="95"/>
      <c r="AH19" s="95"/>
      <c r="AI19" s="9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8"/>
    </row>
    <row r="20" spans="1:47" ht="3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5"/>
      <c r="AC20" s="95"/>
      <c r="AD20" s="95"/>
      <c r="AE20" s="95"/>
      <c r="AF20" s="95"/>
      <c r="AG20" s="95"/>
      <c r="AH20" s="95"/>
      <c r="AI20" s="9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10"/>
      <c r="AU20" s="8"/>
    </row>
    <row r="21" spans="1:47" ht="6.75" customHeight="1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19"/>
    </row>
    <row r="22" spans="1:47" ht="12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  <c r="N22" s="98" t="s">
        <v>75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9"/>
    </row>
    <row r="23" spans="1:47" ht="12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9"/>
      <c r="N23" s="10"/>
      <c r="O23" s="10"/>
      <c r="P23" s="84" t="s">
        <v>41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"/>
    </row>
    <row r="24" spans="1:47" ht="11.2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9"/>
      <c r="N24" s="11">
        <v>4</v>
      </c>
      <c r="O24" s="64">
        <v>7</v>
      </c>
      <c r="P24" s="11">
        <v>0</v>
      </c>
      <c r="Q24" s="11">
        <v>3</v>
      </c>
      <c r="R24" s="11">
        <v>1</v>
      </c>
      <c r="S24" s="11">
        <v>3</v>
      </c>
      <c r="T24" s="11">
        <v>7</v>
      </c>
      <c r="U24" s="11">
        <v>5</v>
      </c>
      <c r="V24" s="11">
        <v>0</v>
      </c>
      <c r="W24" s="11">
        <v>1</v>
      </c>
      <c r="X24" s="11">
        <v>5</v>
      </c>
      <c r="Y24" s="11">
        <v>9</v>
      </c>
      <c r="Z24" s="10"/>
      <c r="AA24" s="11">
        <v>4</v>
      </c>
      <c r="AB24" s="11">
        <v>0</v>
      </c>
      <c r="AC24" s="11">
        <v>8</v>
      </c>
      <c r="AD24" s="11">
        <v>0</v>
      </c>
      <c r="AE24" s="11">
        <v>2</v>
      </c>
      <c r="AF24" s="11">
        <v>8</v>
      </c>
      <c r="AG24" s="11">
        <v>1</v>
      </c>
      <c r="AH24" s="11">
        <v>0</v>
      </c>
      <c r="AI24" s="11">
        <v>1</v>
      </c>
      <c r="AJ24" s="11">
        <v>5</v>
      </c>
      <c r="AK24" s="11">
        <v>5</v>
      </c>
      <c r="AL24" s="11">
        <v>4</v>
      </c>
      <c r="AM24" s="11">
        <v>1</v>
      </c>
      <c r="AN24" s="11">
        <v>0</v>
      </c>
      <c r="AO24" s="11">
        <v>1</v>
      </c>
      <c r="AP24" s="11">
        <v>0</v>
      </c>
      <c r="AQ24" s="11">
        <v>9</v>
      </c>
      <c r="AR24" s="11">
        <v>6</v>
      </c>
      <c r="AS24" s="11">
        <v>5</v>
      </c>
      <c r="AT24" s="11">
        <v>2</v>
      </c>
      <c r="AU24" s="8"/>
    </row>
    <row r="25" spans="1:47" ht="12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  <c r="N25" s="10"/>
      <c r="O25" s="10"/>
      <c r="P25" s="85" t="s">
        <v>42</v>
      </c>
      <c r="Q25" s="85"/>
      <c r="R25" s="85"/>
      <c r="S25" s="85"/>
      <c r="T25" s="85"/>
      <c r="U25" s="85"/>
      <c r="V25" s="85"/>
      <c r="W25" s="85"/>
      <c r="X25" s="85"/>
      <c r="Y25" s="85"/>
      <c r="Z25" s="84" t="s">
        <v>43</v>
      </c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"/>
    </row>
    <row r="26" spans="1:47" ht="11.2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  <c r="N26" s="10"/>
      <c r="O26" s="10"/>
      <c r="P26" s="10" t="s">
        <v>44</v>
      </c>
      <c r="Q26" s="76" t="s">
        <v>80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65"/>
      <c r="AJ26" s="65" t="s">
        <v>45</v>
      </c>
      <c r="AK26" s="12"/>
      <c r="AL26" s="11">
        <v>0</v>
      </c>
      <c r="AM26" s="11">
        <v>4</v>
      </c>
      <c r="AN26" s="11">
        <v>4</v>
      </c>
      <c r="AO26" s="11">
        <v>0</v>
      </c>
      <c r="AP26" s="11">
        <v>3</v>
      </c>
      <c r="AQ26" s="11">
        <v>0</v>
      </c>
      <c r="AR26" s="11">
        <v>6</v>
      </c>
      <c r="AS26" s="11">
        <v>5</v>
      </c>
      <c r="AT26" s="11">
        <v>3</v>
      </c>
      <c r="AU26" s="8"/>
    </row>
    <row r="27" spans="1:47" ht="12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9"/>
      <c r="N27" s="10"/>
      <c r="O27" s="10"/>
      <c r="P27" s="10"/>
      <c r="Q27" s="85" t="s">
        <v>46</v>
      </c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8"/>
    </row>
    <row r="28" spans="1:47" ht="12.7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9"/>
      <c r="N28" s="10"/>
      <c r="O28" s="10"/>
      <c r="P28" s="86" t="s">
        <v>47</v>
      </c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1">
        <v>3</v>
      </c>
      <c r="AB28" s="11">
        <v>0</v>
      </c>
      <c r="AC28" s="11">
        <v>1</v>
      </c>
      <c r="AD28" s="11">
        <v>0</v>
      </c>
      <c r="AE28" s="11">
        <v>1</v>
      </c>
      <c r="AF28" s="11">
        <v>8</v>
      </c>
      <c r="AG28" s="11">
        <v>1</v>
      </c>
      <c r="AH28" s="11">
        <v>0</v>
      </c>
      <c r="AI28" s="11">
        <v>5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6</v>
      </c>
      <c r="AS28" s="11">
        <v>5</v>
      </c>
      <c r="AT28" s="11">
        <v>3</v>
      </c>
      <c r="AU28" s="8"/>
    </row>
    <row r="29" spans="1:47" ht="13.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9"/>
      <c r="N29" s="10"/>
      <c r="O29" s="10"/>
      <c r="P29" s="20" t="str">
        <f>"Взнос на КС-2009 от команды "&amp;tm&amp;". НДС не облагается"</f>
        <v>Взнос на КС-2009 от команды . НДС не облагается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8"/>
    </row>
    <row r="30" spans="1:47" ht="13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9"/>
      <c r="N30" s="10"/>
      <c r="O30" s="10"/>
      <c r="P30" s="85" t="s">
        <v>48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10"/>
      <c r="AE30" s="10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10"/>
      <c r="AU30" s="8"/>
    </row>
    <row r="31" spans="1:47" ht="14.2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9"/>
      <c r="N31" s="10"/>
      <c r="O31" s="10"/>
      <c r="P31" s="91" t="s">
        <v>49</v>
      </c>
      <c r="Q31" s="91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5"/>
      <c r="AU31" s="8"/>
    </row>
    <row r="32" spans="1:47" ht="14.2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9"/>
      <c r="N32" s="10"/>
      <c r="O32" s="10"/>
      <c r="P32" s="91" t="s">
        <v>50</v>
      </c>
      <c r="Q32" s="91"/>
      <c r="R32" s="91"/>
      <c r="S32" s="91"/>
      <c r="T32" s="91"/>
      <c r="U32" s="91"/>
      <c r="V32" s="5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8"/>
    </row>
    <row r="33" spans="1:47" ht="13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"/>
      <c r="N33" s="10"/>
      <c r="O33" s="10"/>
      <c r="P33" s="76" t="s">
        <v>51</v>
      </c>
      <c r="Q33" s="76"/>
      <c r="R33" s="76"/>
      <c r="S33" s="76"/>
      <c r="T33" s="76"/>
      <c r="U33" s="97">
        <f>Заявка!H65</f>
        <v>0</v>
      </c>
      <c r="V33" s="97"/>
      <c r="W33" s="97"/>
      <c r="X33" s="14" t="s">
        <v>63</v>
      </c>
      <c r="Z33" s="22"/>
      <c r="AA33" s="14"/>
      <c r="AB33" s="14"/>
      <c r="AC33" s="93" t="s">
        <v>54</v>
      </c>
      <c r="AD33" s="93"/>
      <c r="AE33" s="93"/>
      <c r="AF33" s="93"/>
      <c r="AG33" s="93"/>
      <c r="AH33" s="93"/>
      <c r="AI33" s="93"/>
      <c r="AJ33" s="93"/>
      <c r="AK33" s="13"/>
      <c r="AL33" s="13"/>
      <c r="AM33" s="94" t="s">
        <v>52</v>
      </c>
      <c r="AN33" s="94"/>
      <c r="AO33" s="13"/>
      <c r="AP33" s="13"/>
      <c r="AQ33" s="94" t="s">
        <v>53</v>
      </c>
      <c r="AR33" s="94"/>
      <c r="AT33" s="10"/>
      <c r="AU33" s="8"/>
    </row>
    <row r="34" spans="1:47" ht="12.75" customHeight="1">
      <c r="A34" s="77" t="s">
        <v>62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9"/>
      <c r="N34" s="10"/>
      <c r="O34" s="10"/>
      <c r="P34" s="91" t="s">
        <v>55</v>
      </c>
      <c r="Q34" s="91"/>
      <c r="R34" s="5"/>
      <c r="S34" s="5"/>
      <c r="T34" s="5"/>
      <c r="U34" s="94" t="s">
        <v>52</v>
      </c>
      <c r="V34" s="94"/>
      <c r="W34" s="5"/>
      <c r="X34" s="5"/>
      <c r="Y34" s="5"/>
      <c r="Z34" s="96" t="s">
        <v>53</v>
      </c>
      <c r="AA34" s="96"/>
      <c r="AB34" s="16" t="s">
        <v>56</v>
      </c>
      <c r="AC34" s="5"/>
      <c r="AD34" s="5"/>
      <c r="AE34" s="5"/>
      <c r="AF34" s="17" t="s">
        <v>56</v>
      </c>
      <c r="AG34" s="5"/>
      <c r="AH34" s="5"/>
      <c r="AI34" s="5"/>
      <c r="AJ34" s="5"/>
      <c r="AK34" s="5"/>
      <c r="AL34" s="5"/>
      <c r="AM34" s="5"/>
      <c r="AN34" s="5"/>
      <c r="AO34" s="90">
        <v>200</v>
      </c>
      <c r="AP34" s="90"/>
      <c r="AQ34" s="5"/>
      <c r="AR34" s="15" t="s">
        <v>57</v>
      </c>
      <c r="AS34" s="10"/>
      <c r="AT34" s="10"/>
      <c r="AU34" s="8"/>
    </row>
    <row r="35" spans="1:47" ht="13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10"/>
      <c r="O35" s="10"/>
      <c r="P35" s="91" t="s">
        <v>58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8"/>
    </row>
    <row r="36" spans="1:47" ht="10.5" customHeight="1">
      <c r="A36" s="77" t="s">
        <v>59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9"/>
      <c r="N36" s="10"/>
      <c r="O36" s="10"/>
      <c r="P36" s="76" t="s">
        <v>60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95" t="s">
        <v>61</v>
      </c>
      <c r="AC36" s="95"/>
      <c r="AD36" s="95"/>
      <c r="AE36" s="95"/>
      <c r="AF36" s="95"/>
      <c r="AG36" s="95"/>
      <c r="AH36" s="95"/>
      <c r="AI36" s="95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8"/>
    </row>
    <row r="37" spans="1:47" ht="7.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5"/>
      <c r="AC37" s="95"/>
      <c r="AD37" s="95"/>
      <c r="AE37" s="95"/>
      <c r="AF37" s="95"/>
      <c r="AG37" s="95"/>
      <c r="AH37" s="95"/>
      <c r="AI37" s="9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0"/>
      <c r="AU37" s="8"/>
    </row>
    <row r="38" spans="1:47" ht="4.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8"/>
    </row>
    <row r="39" spans="1:47" ht="9.75" customHeight="1">
      <c r="A39" s="18"/>
      <c r="B39" s="5"/>
      <c r="C39" s="5"/>
      <c r="D39" s="5"/>
      <c r="E39" s="5"/>
      <c r="F39" s="5"/>
      <c r="G39" s="5"/>
      <c r="H39" s="5"/>
      <c r="I39" s="5"/>
      <c r="J39" s="5"/>
      <c r="K39" s="5"/>
      <c r="L39" s="1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19"/>
    </row>
  </sheetData>
  <sheetProtection password="CCE9" sheet="1"/>
  <mergeCells count="55">
    <mergeCell ref="AO34:AP34"/>
    <mergeCell ref="P35:AT35"/>
    <mergeCell ref="A36:L36"/>
    <mergeCell ref="P36:AA36"/>
    <mergeCell ref="AB36:AI37"/>
    <mergeCell ref="A34:L34"/>
    <mergeCell ref="P34:Q34"/>
    <mergeCell ref="U34:V34"/>
    <mergeCell ref="Z34:AA34"/>
    <mergeCell ref="P31:V31"/>
    <mergeCell ref="W31:AS31"/>
    <mergeCell ref="P32:U32"/>
    <mergeCell ref="P33:T33"/>
    <mergeCell ref="AC33:AJ33"/>
    <mergeCell ref="AM33:AN33"/>
    <mergeCell ref="AQ33:AR33"/>
    <mergeCell ref="U33:W33"/>
    <mergeCell ref="P30:AC30"/>
    <mergeCell ref="AF30:AS30"/>
    <mergeCell ref="U16:W16"/>
    <mergeCell ref="Q27:AG27"/>
    <mergeCell ref="P28:Z28"/>
    <mergeCell ref="P23:AT23"/>
    <mergeCell ref="P25:Y25"/>
    <mergeCell ref="Z25:AT25"/>
    <mergeCell ref="P18:AT18"/>
    <mergeCell ref="N22:AU22"/>
    <mergeCell ref="AQ16:AR16"/>
    <mergeCell ref="P13:AC13"/>
    <mergeCell ref="A19:L19"/>
    <mergeCell ref="P19:AA19"/>
    <mergeCell ref="AB19:AI20"/>
    <mergeCell ref="P17:R17"/>
    <mergeCell ref="U17:V17"/>
    <mergeCell ref="Z17:AA17"/>
    <mergeCell ref="P11:Z11"/>
    <mergeCell ref="N5:AU5"/>
    <mergeCell ref="Q9:AH9"/>
    <mergeCell ref="AO17:AP17"/>
    <mergeCell ref="P14:V14"/>
    <mergeCell ref="W14:AS14"/>
    <mergeCell ref="P15:V15"/>
    <mergeCell ref="P16:T16"/>
    <mergeCell ref="AC16:AJ16"/>
    <mergeCell ref="AM16:AN16"/>
    <mergeCell ref="Q26:AH26"/>
    <mergeCell ref="A3:L4"/>
    <mergeCell ref="P3:V3"/>
    <mergeCell ref="AN3:AS3"/>
    <mergeCell ref="P4:V4"/>
    <mergeCell ref="P6:AT6"/>
    <mergeCell ref="P8:Y8"/>
    <mergeCell ref="Z8:AT8"/>
    <mergeCell ref="AF13:AS13"/>
    <mergeCell ref="Q10:AG10"/>
  </mergeCells>
  <printOptions/>
  <pageMargins left="0.39" right="0.48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2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6" max="6" width="15.375" style="0" bestFit="1" customWidth="1"/>
    <col min="7" max="7" width="8.875" style="0" customWidth="1"/>
    <col min="8" max="8" width="12.375" style="0" bestFit="1" customWidth="1"/>
    <col min="10" max="10" width="9.25390625" style="0" customWidth="1"/>
  </cols>
  <sheetData>
    <row r="2" spans="2:8" ht="14.25">
      <c r="B2" s="62" t="s">
        <v>75</v>
      </c>
      <c r="C2" s="31"/>
      <c r="D2" s="63"/>
      <c r="E2" s="63"/>
      <c r="F2" s="63"/>
      <c r="G2" s="63"/>
      <c r="H2" s="5"/>
    </row>
    <row r="6" spans="2:10" ht="12.75">
      <c r="B6" s="100" t="s">
        <v>64</v>
      </c>
      <c r="C6" s="100"/>
      <c r="D6" s="100"/>
      <c r="E6" s="100"/>
      <c r="F6" s="100"/>
      <c r="G6" s="100"/>
      <c r="H6" s="100"/>
      <c r="I6" s="100"/>
      <c r="J6" s="100"/>
    </row>
    <row r="8" spans="2:10" ht="12.75">
      <c r="B8" s="56" t="s">
        <v>79</v>
      </c>
      <c r="C8" s="24"/>
      <c r="D8" s="23"/>
      <c r="E8" s="13"/>
      <c r="F8" s="24"/>
      <c r="G8" s="26"/>
      <c r="H8" s="6"/>
      <c r="I8" s="7"/>
      <c r="J8" s="25"/>
    </row>
    <row r="9" spans="2:10" ht="12.75">
      <c r="B9" s="6" t="s">
        <v>65</v>
      </c>
      <c r="C9" s="7"/>
      <c r="D9" s="7"/>
      <c r="E9" s="7"/>
      <c r="F9" s="25"/>
      <c r="G9" s="27"/>
      <c r="H9" s="9"/>
      <c r="I9" s="10"/>
      <c r="J9" s="8"/>
    </row>
    <row r="10" spans="2:10" ht="12.75">
      <c r="B10" s="57" t="s">
        <v>75</v>
      </c>
      <c r="C10" s="10"/>
      <c r="D10" s="10"/>
      <c r="E10" s="10"/>
      <c r="F10" s="8"/>
      <c r="G10" s="27"/>
      <c r="H10" s="9"/>
      <c r="I10" s="10"/>
      <c r="J10" s="8"/>
    </row>
    <row r="11" spans="2:10" ht="12.75">
      <c r="B11" s="104"/>
      <c r="C11" s="105"/>
      <c r="D11" s="105"/>
      <c r="E11" s="105"/>
      <c r="F11" s="106"/>
      <c r="G11" s="28" t="s">
        <v>66</v>
      </c>
      <c r="H11" s="61" t="s">
        <v>82</v>
      </c>
      <c r="I11" s="5"/>
      <c r="J11" s="19"/>
    </row>
    <row r="12" spans="2:10" ht="12.75">
      <c r="B12" s="6" t="s">
        <v>67</v>
      </c>
      <c r="C12" s="7"/>
      <c r="D12" s="7"/>
      <c r="E12" s="7"/>
      <c r="F12" s="25"/>
      <c r="G12" s="29" t="s">
        <v>45</v>
      </c>
      <c r="H12" s="59" t="s">
        <v>83</v>
      </c>
      <c r="I12" s="7"/>
      <c r="J12" s="25"/>
    </row>
    <row r="13" spans="2:10" ht="12.75">
      <c r="B13" s="58" t="s">
        <v>81</v>
      </c>
      <c r="C13" s="5"/>
      <c r="D13" s="5"/>
      <c r="E13" s="5"/>
      <c r="F13" s="19"/>
      <c r="G13" s="29" t="s">
        <v>66</v>
      </c>
      <c r="H13" s="60" t="s">
        <v>84</v>
      </c>
      <c r="I13" s="5"/>
      <c r="J13" s="19"/>
    </row>
    <row r="15" spans="5:6" ht="20.25">
      <c r="E15" s="32" t="s">
        <v>68</v>
      </c>
      <c r="F15" s="33">
        <f ca="1">NOW()</f>
        <v>39904.91962453704</v>
      </c>
    </row>
    <row r="17" spans="2:9" ht="44.25" customHeight="1">
      <c r="B17" s="34" t="s">
        <v>69</v>
      </c>
      <c r="C17" s="101" t="s">
        <v>70</v>
      </c>
      <c r="D17" s="102"/>
      <c r="E17" s="102"/>
      <c r="F17" s="102"/>
      <c r="G17" s="102"/>
      <c r="H17" s="103"/>
      <c r="I17" s="29" t="s">
        <v>71</v>
      </c>
    </row>
    <row r="18" spans="2:9" ht="12.75">
      <c r="B18" s="38">
        <v>1</v>
      </c>
      <c r="C18" s="6" t="s">
        <v>76</v>
      </c>
      <c r="D18" s="7"/>
      <c r="E18" s="7"/>
      <c r="F18" s="7"/>
      <c r="G18" s="7"/>
      <c r="H18" s="25"/>
      <c r="I18" s="39">
        <f>Заявка!H65</f>
        <v>0</v>
      </c>
    </row>
    <row r="19" spans="2:9" ht="12.75">
      <c r="B19" s="18"/>
      <c r="C19" s="18" t="str">
        <f>"от команды "&amp;tm</f>
        <v>от команды </v>
      </c>
      <c r="D19" s="5"/>
      <c r="E19" s="5"/>
      <c r="F19" s="5"/>
      <c r="G19" s="5"/>
      <c r="H19" s="19"/>
      <c r="I19" s="19"/>
    </row>
    <row r="20" spans="8:9" ht="12.75">
      <c r="H20" s="35" t="s">
        <v>55</v>
      </c>
      <c r="I20" s="36">
        <f>I18</f>
        <v>0</v>
      </c>
    </row>
    <row r="21" spans="8:9" ht="12.75">
      <c r="H21" s="35" t="s">
        <v>72</v>
      </c>
      <c r="I21" s="36">
        <v>0</v>
      </c>
    </row>
    <row r="22" spans="8:9" ht="12.75">
      <c r="H22" s="35" t="s">
        <v>73</v>
      </c>
      <c r="I22" s="36">
        <f>I18</f>
        <v>0</v>
      </c>
    </row>
    <row r="23" spans="6:7" ht="12.75">
      <c r="F23" s="35"/>
      <c r="G23" s="37"/>
    </row>
    <row r="24" spans="2:7" ht="12.75">
      <c r="B24" s="30" t="str">
        <f>"Всего наименований 1, на сумму "&amp;I20&amp;" рублей 00 копеек. НДС не облагается"</f>
        <v>Всего наименований 1, на сумму 0 рублей 00 копеек. НДС не облагается</v>
      </c>
      <c r="F24" s="35"/>
      <c r="G24" s="37"/>
    </row>
    <row r="25" spans="6:7" ht="12.75">
      <c r="F25" s="35"/>
      <c r="G25" s="37"/>
    </row>
    <row r="31" ht="15">
      <c r="E31" s="55" t="s">
        <v>77</v>
      </c>
    </row>
    <row r="32" ht="12.75">
      <c r="E32" t="s">
        <v>78</v>
      </c>
    </row>
  </sheetData>
  <sheetProtection password="CCE9" sheet="1"/>
  <mergeCells count="3">
    <mergeCell ref="B6:J6"/>
    <mergeCell ref="C17:H17"/>
    <mergeCell ref="B11:F11"/>
  </mergeCells>
  <printOptions/>
  <pageMargins left="0.28" right="0.24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0.75390625" style="3" customWidth="1"/>
    <col min="4" max="4" width="33.00390625" style="4" customWidth="1"/>
  </cols>
  <sheetData>
    <row r="1" ht="12.75">
      <c r="A1" s="3" t="str">
        <f>Заявка!C15&amp;";"&amp;UPPER(Заявка!D15)&amp;";"&amp;UPPER(Заявка!E15)&amp;";"&amp;Заявка!F15&amp;";"&amp;Заявка!G15&amp;";"&amp;tm</f>
        <v>;;;;;</v>
      </c>
    </row>
    <row r="2" ht="12.75">
      <c r="A2" s="3" t="str">
        <f>Заявка!C16&amp;";"&amp;UPPER(Заявка!D16)&amp;";"&amp;UPPER(Заявка!E16)&amp;";"&amp;Заявка!F16&amp;";"&amp;Заявка!G16&amp;";"&amp;tm</f>
        <v>;;;;;</v>
      </c>
    </row>
    <row r="3" ht="12.75">
      <c r="A3" s="3" t="str">
        <f>Заявка!C17&amp;";"&amp;UPPER(Заявка!D17)&amp;";"&amp;UPPER(Заявка!E17)&amp;";"&amp;Заявка!F17&amp;";"&amp;Заявка!G17&amp;";"&amp;tm</f>
        <v>;;;;;</v>
      </c>
    </row>
    <row r="4" ht="12.75">
      <c r="A4" s="3" t="str">
        <f>Заявка!C18&amp;";"&amp;UPPER(Заявка!D18)&amp;";"&amp;UPPER(Заявка!E18)&amp;";"&amp;Заявка!F18&amp;";"&amp;Заявка!G18&amp;";"&amp;tm</f>
        <v>;;;;;</v>
      </c>
    </row>
    <row r="5" ht="12.75">
      <c r="A5" s="3" t="str">
        <f>Заявка!C19&amp;";"&amp;UPPER(Заявка!D19)&amp;";"&amp;UPPER(Заявка!E19)&amp;";"&amp;Заявка!F19&amp;";"&amp;Заявка!G19&amp;";"&amp;tm</f>
        <v>;;;;;</v>
      </c>
    </row>
    <row r="6" ht="12.75">
      <c r="A6" s="3" t="str">
        <f>Заявка!C20&amp;";"&amp;UPPER(Заявка!D20)&amp;";"&amp;UPPER(Заявка!E20)&amp;";"&amp;Заявка!F20&amp;";"&amp;Заявка!G20&amp;";"&amp;tm</f>
        <v>;;;;;</v>
      </c>
    </row>
    <row r="7" ht="12.75">
      <c r="A7" s="3" t="str">
        <f>Заявка!C21&amp;";"&amp;UPPER(Заявка!D21)&amp;";"&amp;UPPER(Заявка!E21)&amp;";"&amp;Заявка!F21&amp;";"&amp;Заявка!G21&amp;";"&amp;tm</f>
        <v>;;;;;</v>
      </c>
    </row>
    <row r="8" ht="12.75">
      <c r="A8" s="3" t="str">
        <f>Заявка!C22&amp;";"&amp;UPPER(Заявка!D22)&amp;";"&amp;UPPER(Заявка!E22)&amp;";"&amp;Заявка!F22&amp;";"&amp;Заявка!G22&amp;";"&amp;tm</f>
        <v>;;;;;</v>
      </c>
    </row>
    <row r="9" ht="12.75">
      <c r="A9" s="3" t="str">
        <f>Заявка!C23&amp;";"&amp;UPPER(Заявка!D23)&amp;";"&amp;UPPER(Заявка!E23)&amp;";"&amp;Заявка!F23&amp;";"&amp;Заявка!G23&amp;";"&amp;tm</f>
        <v>;;;;;</v>
      </c>
    </row>
    <row r="10" ht="12.75">
      <c r="A10" s="3" t="str">
        <f>Заявка!C24&amp;";"&amp;UPPER(Заявка!D24)&amp;";"&amp;UPPER(Заявка!E24)&amp;";"&amp;Заявка!F24&amp;";"&amp;Заявка!G24&amp;";"&amp;tm</f>
        <v>;;;;;</v>
      </c>
    </row>
    <row r="11" ht="12.75">
      <c r="A11" s="3" t="str">
        <f>Заявка!C25&amp;";"&amp;UPPER(Заявка!D25)&amp;";"&amp;UPPER(Заявка!E25)&amp;";"&amp;Заявка!F25&amp;";"&amp;Заявка!G25&amp;";"&amp;tm</f>
        <v>;;;;;</v>
      </c>
    </row>
    <row r="12" ht="12.75">
      <c r="A12" s="3" t="str">
        <f>Заявка!C26&amp;";"&amp;UPPER(Заявка!D26)&amp;";"&amp;UPPER(Заявка!E26)&amp;";"&amp;Заявка!F26&amp;";"&amp;Заявка!G26&amp;";"&amp;tm</f>
        <v>;;;;;</v>
      </c>
    </row>
    <row r="13" ht="12.75">
      <c r="A13" s="3" t="str">
        <f>Заявка!C27&amp;";"&amp;UPPER(Заявка!D27)&amp;";"&amp;UPPER(Заявка!E27)&amp;";"&amp;Заявка!F27&amp;";"&amp;Заявка!G27&amp;";"&amp;tm</f>
        <v>;;;;;</v>
      </c>
    </row>
    <row r="14" ht="12.75">
      <c r="A14" s="3" t="str">
        <f>Заявка!C28&amp;";"&amp;UPPER(Заявка!D28)&amp;";"&amp;UPPER(Заявка!E28)&amp;";"&amp;Заявка!F28&amp;";"&amp;Заявка!G28&amp;";"&amp;tm</f>
        <v>;;;;;</v>
      </c>
    </row>
    <row r="15" ht="12.75">
      <c r="A15" s="3" t="str">
        <f>Заявка!C29&amp;";"&amp;UPPER(Заявка!D29)&amp;";"&amp;UPPER(Заявка!E29)&amp;";"&amp;Заявка!F29&amp;";"&amp;Заявка!G29&amp;";"&amp;tm</f>
        <v>;;;;;</v>
      </c>
    </row>
    <row r="16" ht="12.75">
      <c r="A16" s="3" t="str">
        <f>Заявка!C30&amp;";"&amp;UPPER(Заявка!D30)&amp;";"&amp;UPPER(Заявка!E30)&amp;";"&amp;Заявка!F30&amp;";"&amp;Заявка!G30&amp;";"&amp;tm</f>
        <v>;;;;;</v>
      </c>
    </row>
    <row r="17" ht="12.75">
      <c r="A17" s="3" t="str">
        <f>Заявка!C31&amp;";"&amp;UPPER(Заявка!D31)&amp;";"&amp;UPPER(Заявка!E31)&amp;";"&amp;Заявка!F31&amp;";"&amp;Заявка!G31&amp;";"&amp;tm</f>
        <v>;;;;;</v>
      </c>
    </row>
    <row r="18" ht="12.75">
      <c r="A18" s="3" t="str">
        <f>Заявка!C32&amp;";"&amp;UPPER(Заявка!D32)&amp;";"&amp;UPPER(Заявка!E32)&amp;";"&amp;Заявка!F32&amp;";"&amp;Заявка!G32&amp;";"&amp;tm</f>
        <v>;;;;;</v>
      </c>
    </row>
    <row r="19" ht="12.75">
      <c r="A19" s="3" t="str">
        <f>Заявка!C33&amp;";"&amp;UPPER(Заявка!D33)&amp;";"&amp;UPPER(Заявка!E33)&amp;";"&amp;Заявка!F33&amp;";"&amp;Заявка!G33&amp;";"&amp;tm</f>
        <v>;;;;;</v>
      </c>
    </row>
    <row r="20" ht="12.75">
      <c r="A20" s="3" t="str">
        <f>Заявка!C34&amp;";"&amp;UPPER(Заявка!D34)&amp;";"&amp;UPPER(Заявка!E34)&amp;";"&amp;Заявка!F34&amp;";"&amp;Заявка!G34&amp;";"&amp;tm</f>
        <v>;;;;;</v>
      </c>
    </row>
    <row r="21" ht="12.75">
      <c r="A21" s="3" t="str">
        <f>Заявка!C35&amp;";"&amp;UPPER(Заявка!D35)&amp;";"&amp;UPPER(Заявка!E35)&amp;";"&amp;Заявка!F35&amp;";"&amp;Заявка!G35&amp;";"&amp;tm</f>
        <v>;;;;;</v>
      </c>
    </row>
    <row r="22" ht="12.75">
      <c r="A22" s="3" t="str">
        <f>Заявка!C36&amp;";"&amp;UPPER(Заявка!D36)&amp;";"&amp;UPPER(Заявка!E36)&amp;";"&amp;Заявка!F36&amp;";"&amp;Заявка!G36&amp;";"&amp;tm</f>
        <v>;;;;;</v>
      </c>
    </row>
    <row r="23" ht="12.75">
      <c r="A23" s="3" t="str">
        <f>Заявка!C37&amp;";"&amp;UPPER(Заявка!D37)&amp;";"&amp;UPPER(Заявка!E37)&amp;";"&amp;Заявка!F37&amp;";"&amp;Заявка!G37&amp;";"&amp;tm</f>
        <v>;;;;;</v>
      </c>
    </row>
    <row r="24" ht="12.75">
      <c r="A24" s="3" t="str">
        <f>Заявка!C38&amp;";"&amp;UPPER(Заявка!D38)&amp;";"&amp;UPPER(Заявка!E38)&amp;";"&amp;Заявка!F38&amp;";"&amp;Заявка!G38&amp;";"&amp;tm</f>
        <v>;;;;;</v>
      </c>
    </row>
    <row r="25" ht="12.75">
      <c r="A25" s="3" t="str">
        <f>Заявка!C39&amp;";"&amp;UPPER(Заявка!D39)&amp;";"&amp;UPPER(Заявка!E39)&amp;";"&amp;Заявка!F39&amp;";"&amp;Заявка!G39&amp;";"&amp;tm</f>
        <v>;;;;;</v>
      </c>
    </row>
    <row r="26" ht="12.75">
      <c r="A26" s="3" t="str">
        <f>Заявка!C40&amp;";"&amp;UPPER(Заявка!D40)&amp;";"&amp;UPPER(Заявка!E40)&amp;";"&amp;Заявка!F40&amp;";"&amp;Заявка!G40&amp;";"&amp;tm</f>
        <v>;;;;;</v>
      </c>
    </row>
    <row r="27" ht="12.75">
      <c r="A27" s="3" t="str">
        <f>Заявка!C41&amp;";"&amp;UPPER(Заявка!D41)&amp;";"&amp;UPPER(Заявка!E41)&amp;";"&amp;Заявка!F41&amp;";"&amp;Заявка!G41&amp;";"&amp;tm</f>
        <v>;;;;;</v>
      </c>
    </row>
    <row r="28" ht="12.75">
      <c r="A28" s="3" t="str">
        <f>Заявка!C42&amp;";"&amp;UPPER(Заявка!D42)&amp;";"&amp;UPPER(Заявка!E42)&amp;";"&amp;Заявка!F42&amp;";"&amp;Заявка!G42&amp;";"&amp;tm</f>
        <v>;;;;;</v>
      </c>
    </row>
    <row r="29" ht="12.75">
      <c r="A29" s="3" t="str">
        <f>Заявка!C43&amp;";"&amp;UPPER(Заявка!D43)&amp;";"&amp;UPPER(Заявка!E43)&amp;";"&amp;Заявка!F43&amp;";"&amp;Заявка!G43&amp;";"&amp;tm</f>
        <v>;;;;;</v>
      </c>
    </row>
    <row r="30" ht="12.75">
      <c r="A30" s="3" t="str">
        <f>Заявка!C44&amp;";"&amp;UPPER(Заявка!D44)&amp;";"&amp;UPPER(Заявка!E44)&amp;";"&amp;Заявка!F44&amp;";"&amp;Заявка!G44&amp;";"&amp;tm</f>
        <v>;;;;;</v>
      </c>
    </row>
    <row r="31" ht="12.75">
      <c r="A31" s="3" t="str">
        <f>Заявка!C45&amp;";"&amp;UPPER(Заявка!D45)&amp;";"&amp;UPPER(Заявка!E45)&amp;";"&amp;Заявка!F45&amp;";"&amp;Заявка!G45&amp;";"&amp;tm</f>
        <v>;;;;;</v>
      </c>
    </row>
    <row r="32" ht="12.75">
      <c r="A32" s="3" t="str">
        <f>Заявка!C46&amp;";"&amp;UPPER(Заявка!D46)&amp;";"&amp;UPPER(Заявка!E46)&amp;";"&amp;Заявка!F46&amp;";"&amp;Заявка!G46&amp;";"&amp;tm</f>
        <v>;;;;;</v>
      </c>
    </row>
    <row r="33" ht="12.75">
      <c r="A33" s="3" t="str">
        <f>Заявка!C47&amp;";"&amp;UPPER(Заявка!D47)&amp;";"&amp;UPPER(Заявка!E47)&amp;";"&amp;Заявка!F47&amp;";"&amp;Заявка!G47&amp;";"&amp;tm</f>
        <v>;;;;;</v>
      </c>
    </row>
    <row r="34" ht="12.75">
      <c r="A34" s="3" t="str">
        <f>Заявка!C48&amp;";"&amp;UPPER(Заявка!D48)&amp;";"&amp;UPPER(Заявка!E48)&amp;";"&amp;Заявка!F48&amp;";"&amp;Заявка!G48&amp;";"&amp;tm</f>
        <v>;;;;;</v>
      </c>
    </row>
    <row r="35" ht="12.75">
      <c r="A35" s="3" t="str">
        <f>Заявка!C49&amp;";"&amp;UPPER(Заявка!D49)&amp;";"&amp;UPPER(Заявка!E49)&amp;";"&amp;Заявка!F49&amp;";"&amp;Заявка!G49&amp;";"&amp;tm</f>
        <v>;;;;;</v>
      </c>
    </row>
    <row r="36" ht="12.75">
      <c r="A36" s="3" t="str">
        <f>Заявка!C50&amp;";"&amp;UPPER(Заявка!D50)&amp;";"&amp;UPPER(Заявка!E50)&amp;";"&amp;Заявка!F50&amp;";"&amp;Заявка!G50&amp;";"&amp;tm</f>
        <v>;;;;;</v>
      </c>
    </row>
    <row r="37" ht="12.75">
      <c r="A37" s="3" t="str">
        <f>Заявка!C51&amp;";"&amp;UPPER(Заявка!D51)&amp;";"&amp;UPPER(Заявка!E51)&amp;";"&amp;Заявка!F51&amp;";"&amp;Заявка!G51&amp;";"&amp;tm</f>
        <v>;;;;;</v>
      </c>
    </row>
    <row r="38" ht="12.75">
      <c r="A38" s="3" t="str">
        <f>Заявка!C52&amp;";"&amp;UPPER(Заявка!D52)&amp;";"&amp;UPPER(Заявка!E52)&amp;";"&amp;Заявка!F52&amp;";"&amp;Заявка!G52&amp;";"&amp;tm</f>
        <v>;;;;;</v>
      </c>
    </row>
    <row r="39" ht="12.75">
      <c r="A39" s="3" t="str">
        <f>Заявка!C53&amp;";"&amp;UPPER(Заявка!D53)&amp;";"&amp;UPPER(Заявка!E53)&amp;";"&amp;Заявка!F53&amp;";"&amp;Заявка!G53&amp;";"&amp;tm</f>
        <v>;;;;;</v>
      </c>
    </row>
    <row r="40" ht="12.75">
      <c r="A40" s="3" t="str">
        <f>Заявка!C54&amp;";"&amp;UPPER(Заявка!D54)&amp;";"&amp;UPPER(Заявка!E54)&amp;";"&amp;Заявка!F54&amp;";"&amp;Заявка!G54&amp;";"&amp;tm</f>
        <v>;;;;;</v>
      </c>
    </row>
    <row r="41" ht="12.75">
      <c r="A41" s="3" t="str">
        <f>Заявка!C55&amp;";"&amp;UPPER(Заявка!D55)&amp;";"&amp;UPPER(Заявка!E55)&amp;";"&amp;Заявка!F55&amp;";"&amp;Заявка!G55&amp;";"&amp;tm</f>
        <v>;;;;;</v>
      </c>
    </row>
    <row r="42" ht="12.75">
      <c r="A42" s="3" t="str">
        <f>Заявка!C56&amp;";"&amp;UPPER(Заявка!D56)&amp;";"&amp;UPPER(Заявка!E56)&amp;";"&amp;Заявка!F56&amp;";"&amp;Заявка!G56&amp;";"&amp;tm</f>
        <v>;;;;;</v>
      </c>
    </row>
    <row r="43" ht="12.75">
      <c r="A43" s="3" t="str">
        <f>Заявка!C57&amp;";"&amp;UPPER(Заявка!D57)&amp;";"&amp;UPPER(Заявка!E57)&amp;";"&amp;Заявка!F57&amp;";"&amp;Заявка!G57&amp;";"&amp;tm</f>
        <v>;;;;;</v>
      </c>
    </row>
    <row r="44" ht="12.75">
      <c r="A44" s="3" t="str">
        <f>Заявка!C58&amp;";"&amp;UPPER(Заявка!D58)&amp;";"&amp;UPPER(Заявка!E58)&amp;";"&amp;Заявка!F58&amp;";"&amp;Заявка!G58&amp;";"&amp;tm</f>
        <v>;;;;;</v>
      </c>
    </row>
    <row r="45" ht="12.75">
      <c r="A45" s="3" t="str">
        <f>Заявка!C59&amp;";"&amp;UPPER(Заявка!D59)&amp;";"&amp;UPPER(Заявка!E59)&amp;";"&amp;Заявка!F59&amp;";"&amp;Заявка!G59&amp;";"&amp;tm</f>
        <v>;;;;;</v>
      </c>
    </row>
    <row r="46" ht="12.75">
      <c r="A46" s="3" t="str">
        <f>Заявка!C60&amp;";"&amp;UPPER(Заявка!D60)&amp;";"&amp;UPPER(Заявка!E60)&amp;";"&amp;Заявка!F60&amp;";"&amp;Заявка!G60&amp;";"&amp;tm</f>
        <v>;;;;;</v>
      </c>
    </row>
    <row r="47" ht="12.75">
      <c r="A47" s="3" t="str">
        <f>Заявка!C61&amp;";"&amp;UPPER(Заявка!D61)&amp;";"&amp;UPPER(Заявка!E61)&amp;";"&amp;Заявка!F61&amp;";"&amp;Заявка!G61&amp;";"&amp;tm</f>
        <v>;;;;;</v>
      </c>
    </row>
    <row r="48" ht="12.75">
      <c r="A48" s="3" t="str">
        <f>Заявка!C62&amp;";"&amp;UPPER(Заявка!D62)&amp;";"&amp;UPPER(Заявка!E62)&amp;";"&amp;Заявка!F62&amp;";"&amp;Заявка!G62&amp;";"&amp;tm</f>
        <v>;;;;;</v>
      </c>
    </row>
    <row r="49" ht="12.75">
      <c r="A49" s="3" t="str">
        <f>Заявка!C63&amp;";"&amp;UPPER(Заявка!D63)&amp;";"&amp;UPPER(Заявка!E63)&amp;";"&amp;Заявка!F63&amp;";"&amp;Заявка!G63&amp;";"&amp;tm</f>
        <v>;;;;;</v>
      </c>
    </row>
    <row r="50" ht="12.75">
      <c r="A50" s="3" t="str">
        <f>Заявка!C64&amp;";"&amp;UPPER(Заявка!D64)&amp;";"&amp;UPPER(Заявка!E64)&amp;";"&amp;Заявка!F64&amp;";"&amp;Заявка!G64&amp;";"&amp;tm</f>
        <v>;;;;;</v>
      </c>
    </row>
  </sheetData>
  <sheetProtection password="CCE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"Спортсервис"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Курдюмов</dc:creator>
  <cp:keywords/>
  <dc:description/>
  <cp:lastModifiedBy>Admin</cp:lastModifiedBy>
  <cp:lastPrinted>2008-07-13T07:03:36Z</cp:lastPrinted>
  <dcterms:created xsi:type="dcterms:W3CDTF">2007-05-02T14:44:50Z</dcterms:created>
  <dcterms:modified xsi:type="dcterms:W3CDTF">2009-04-01T18:05:00Z</dcterms:modified>
  <cp:category/>
  <cp:version/>
  <cp:contentType/>
  <cp:contentStatus/>
</cp:coreProperties>
</file>